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bi\tmp\1530\"/>
    </mc:Choice>
  </mc:AlternateContent>
  <bookViews>
    <workbookView xWindow="480" yWindow="60" windowWidth="13275" windowHeight="7170"/>
  </bookViews>
  <sheets>
    <sheet name="Summary" sheetId="1" r:id="rId1"/>
    <sheet name="DC37" sheetId="2" r:id="rId2"/>
    <sheet name="DC38" sheetId="3" r:id="rId3"/>
    <sheet name="DC39" sheetId="4" r:id="rId4"/>
    <sheet name="DC40" sheetId="5" r:id="rId5"/>
    <sheet name="NW371" sheetId="6" r:id="rId6"/>
    <sheet name="NW372" sheetId="7" r:id="rId7"/>
    <sheet name="NW373" sheetId="8" r:id="rId8"/>
    <sheet name="NW374" sheetId="9" r:id="rId9"/>
    <sheet name="NW375" sheetId="10" r:id="rId10"/>
    <sheet name="NW381" sheetId="11" r:id="rId11"/>
    <sheet name="NW382" sheetId="12" r:id="rId12"/>
    <sheet name="NW383" sheetId="13" r:id="rId13"/>
    <sheet name="NW384" sheetId="14" r:id="rId14"/>
    <sheet name="NW385" sheetId="15" r:id="rId15"/>
    <sheet name="NW392" sheetId="16" r:id="rId16"/>
    <sheet name="NW393" sheetId="17" r:id="rId17"/>
    <sheet name="NW394" sheetId="18" r:id="rId18"/>
    <sheet name="NW396" sheetId="19" r:id="rId19"/>
    <sheet name="NW397" sheetId="20" r:id="rId20"/>
    <sheet name="NW403" sheetId="21" r:id="rId21"/>
    <sheet name="NW404" sheetId="22" r:id="rId22"/>
    <sheet name="NW405" sheetId="23" r:id="rId23"/>
  </sheets>
  <definedNames>
    <definedName name="_xlnm.Print_Area" localSheetId="1">'DC37'!$A$1:$H$180</definedName>
    <definedName name="_xlnm.Print_Area" localSheetId="2">'DC38'!$A$1:$H$180</definedName>
    <definedName name="_xlnm.Print_Area" localSheetId="3">'DC39'!$A$1:$H$180</definedName>
    <definedName name="_xlnm.Print_Area" localSheetId="4">'DC40'!$A$1:$H$180</definedName>
    <definedName name="_xlnm.Print_Area" localSheetId="5">'NW371'!$A$1:$H$180</definedName>
    <definedName name="_xlnm.Print_Area" localSheetId="6">'NW372'!$A$1:$H$180</definedName>
    <definedName name="_xlnm.Print_Area" localSheetId="7">'NW373'!$A$1:$H$180</definedName>
    <definedName name="_xlnm.Print_Area" localSheetId="8">'NW374'!$A$1:$H$180</definedName>
    <definedName name="_xlnm.Print_Area" localSheetId="9">'NW375'!$A$1:$H$180</definedName>
    <definedName name="_xlnm.Print_Area" localSheetId="10">'NW381'!$A$1:$H$180</definedName>
    <definedName name="_xlnm.Print_Area" localSheetId="11">'NW382'!$A$1:$H$180</definedName>
    <definedName name="_xlnm.Print_Area" localSheetId="12">'NW383'!$A$1:$H$180</definedName>
    <definedName name="_xlnm.Print_Area" localSheetId="13">'NW384'!$A$1:$H$180</definedName>
    <definedName name="_xlnm.Print_Area" localSheetId="14">'NW385'!$A$1:$H$180</definedName>
    <definedName name="_xlnm.Print_Area" localSheetId="15">'NW392'!$A$1:$H$180</definedName>
    <definedName name="_xlnm.Print_Area" localSheetId="16">'NW393'!$A$1:$H$180</definedName>
    <definedName name="_xlnm.Print_Area" localSheetId="17">'NW394'!$A$1:$H$180</definedName>
    <definedName name="_xlnm.Print_Area" localSheetId="18">'NW396'!$A$1:$H$180</definedName>
    <definedName name="_xlnm.Print_Area" localSheetId="19">'NW397'!$A$1:$H$180</definedName>
    <definedName name="_xlnm.Print_Area" localSheetId="20">'NW403'!$A$1:$H$180</definedName>
    <definedName name="_xlnm.Print_Area" localSheetId="21">'NW404'!$A$1:$H$180</definedName>
    <definedName name="_xlnm.Print_Area" localSheetId="22">'NW405'!$A$1:$H$180</definedName>
    <definedName name="_xlnm.Print_Area" localSheetId="0">Summary!$A$1:$H$180</definedName>
  </definedNames>
  <calcPr calcId="0"/>
</workbook>
</file>

<file path=xl/calcChain.xml><?xml version="1.0" encoding="utf-8"?>
<calcChain xmlns="http://schemas.openxmlformats.org/spreadsheetml/2006/main">
  <c r="H114" i="2" l="1"/>
  <c r="G114" i="2"/>
  <c r="F114" i="2"/>
  <c r="H108" i="2"/>
  <c r="G108" i="2"/>
  <c r="F108" i="2"/>
  <c r="H102" i="2"/>
  <c r="G102" i="2"/>
  <c r="F102" i="2"/>
  <c r="H96" i="2"/>
  <c r="G96" i="2"/>
  <c r="F96" i="2"/>
  <c r="H90" i="2"/>
  <c r="G90" i="2"/>
  <c r="F90" i="2"/>
  <c r="H84" i="2"/>
  <c r="G84" i="2"/>
  <c r="F84" i="2"/>
  <c r="H78" i="2"/>
  <c r="G78" i="2"/>
  <c r="F78" i="2"/>
  <c r="H72" i="2"/>
  <c r="H46" i="2" s="1"/>
  <c r="H119" i="2" s="1"/>
  <c r="G72" i="2"/>
  <c r="F72" i="2"/>
  <c r="H66" i="2"/>
  <c r="G66" i="2"/>
  <c r="F66" i="2"/>
  <c r="H60" i="2"/>
  <c r="G60" i="2"/>
  <c r="F60" i="2"/>
  <c r="H54" i="2"/>
  <c r="G54" i="2"/>
  <c r="F54" i="2"/>
  <c r="H48" i="2"/>
  <c r="G48" i="2"/>
  <c r="F48" i="2"/>
  <c r="H114" i="3"/>
  <c r="G114" i="3"/>
  <c r="F114" i="3"/>
  <c r="H108" i="3"/>
  <c r="G108" i="3"/>
  <c r="F108" i="3"/>
  <c r="H102" i="3"/>
  <c r="G102" i="3"/>
  <c r="F102" i="3"/>
  <c r="H96" i="3"/>
  <c r="G96" i="3"/>
  <c r="F96" i="3"/>
  <c r="H90" i="3"/>
  <c r="G90" i="3"/>
  <c r="F90" i="3"/>
  <c r="H84" i="3"/>
  <c r="G84" i="3"/>
  <c r="F84" i="3"/>
  <c r="H78" i="3"/>
  <c r="G78" i="3"/>
  <c r="F78" i="3"/>
  <c r="H72" i="3"/>
  <c r="G72" i="3"/>
  <c r="F72" i="3"/>
  <c r="H66" i="3"/>
  <c r="G66" i="3"/>
  <c r="F66" i="3"/>
  <c r="H60" i="3"/>
  <c r="G60" i="3"/>
  <c r="F60" i="3"/>
  <c r="H54" i="3"/>
  <c r="G54" i="3"/>
  <c r="F54" i="3"/>
  <c r="F46" i="3" s="1"/>
  <c r="F119" i="3" s="1"/>
  <c r="H48" i="3"/>
  <c r="G48" i="3"/>
  <c r="F48" i="3"/>
  <c r="H114" i="4"/>
  <c r="G114" i="4"/>
  <c r="F114" i="4"/>
  <c r="H108" i="4"/>
  <c r="G108" i="4"/>
  <c r="F108" i="4"/>
  <c r="H102" i="4"/>
  <c r="G102" i="4"/>
  <c r="F102" i="4"/>
  <c r="H96" i="4"/>
  <c r="G96" i="4"/>
  <c r="F96" i="4"/>
  <c r="H90" i="4"/>
  <c r="G90" i="4"/>
  <c r="F90" i="4"/>
  <c r="H84" i="4"/>
  <c r="G84" i="4"/>
  <c r="F84" i="4"/>
  <c r="H78" i="4"/>
  <c r="G78" i="4"/>
  <c r="F78" i="4"/>
  <c r="H72" i="4"/>
  <c r="G72" i="4"/>
  <c r="F72" i="4"/>
  <c r="H66" i="4"/>
  <c r="G66" i="4"/>
  <c r="F66" i="4"/>
  <c r="H60" i="4"/>
  <c r="G60" i="4"/>
  <c r="F60" i="4"/>
  <c r="H54" i="4"/>
  <c r="G54" i="4"/>
  <c r="F54" i="4"/>
  <c r="H48" i="4"/>
  <c r="G48" i="4"/>
  <c r="F48" i="4"/>
  <c r="H114" i="5"/>
  <c r="G114" i="5"/>
  <c r="F114" i="5"/>
  <c r="H108" i="5"/>
  <c r="G108" i="5"/>
  <c r="F108" i="5"/>
  <c r="H102" i="5"/>
  <c r="G102" i="5"/>
  <c r="F102" i="5"/>
  <c r="H96" i="5"/>
  <c r="G96" i="5"/>
  <c r="F96" i="5"/>
  <c r="H90" i="5"/>
  <c r="G90" i="5"/>
  <c r="F90" i="5"/>
  <c r="H84" i="5"/>
  <c r="G84" i="5"/>
  <c r="F84" i="5"/>
  <c r="H78" i="5"/>
  <c r="G78" i="5"/>
  <c r="F78" i="5"/>
  <c r="H72" i="5"/>
  <c r="G72" i="5"/>
  <c r="F72" i="5"/>
  <c r="H66" i="5"/>
  <c r="G66" i="5"/>
  <c r="F66" i="5"/>
  <c r="H60" i="5"/>
  <c r="G60" i="5"/>
  <c r="F60" i="5"/>
  <c r="H54" i="5"/>
  <c r="G54" i="5"/>
  <c r="F54" i="5"/>
  <c r="F46" i="5" s="1"/>
  <c r="F119" i="5" s="1"/>
  <c r="H48" i="5"/>
  <c r="G48" i="5"/>
  <c r="F48" i="5"/>
  <c r="H114" i="6"/>
  <c r="G114" i="6"/>
  <c r="F114" i="6"/>
  <c r="H108" i="6"/>
  <c r="G108" i="6"/>
  <c r="F108" i="6"/>
  <c r="H102" i="6"/>
  <c r="G102" i="6"/>
  <c r="F102" i="6"/>
  <c r="H96" i="6"/>
  <c r="G96" i="6"/>
  <c r="F96" i="6"/>
  <c r="H90" i="6"/>
  <c r="G90" i="6"/>
  <c r="F90" i="6"/>
  <c r="H84" i="6"/>
  <c r="G84" i="6"/>
  <c r="F84" i="6"/>
  <c r="H78" i="6"/>
  <c r="G78" i="6"/>
  <c r="F78" i="6"/>
  <c r="H72" i="6"/>
  <c r="G72" i="6"/>
  <c r="F72" i="6"/>
  <c r="H66" i="6"/>
  <c r="G66" i="6"/>
  <c r="F66" i="6"/>
  <c r="H60" i="6"/>
  <c r="G60" i="6"/>
  <c r="F60" i="6"/>
  <c r="H54" i="6"/>
  <c r="G54" i="6"/>
  <c r="F54" i="6"/>
  <c r="H48" i="6"/>
  <c r="H46" i="6" s="1"/>
  <c r="H119" i="6" s="1"/>
  <c r="G48" i="6"/>
  <c r="F48" i="6"/>
  <c r="F46" i="6" s="1"/>
  <c r="F119" i="6" s="1"/>
  <c r="H114" i="7"/>
  <c r="G114" i="7"/>
  <c r="F114" i="7"/>
  <c r="H108" i="7"/>
  <c r="G108" i="7"/>
  <c r="F108" i="7"/>
  <c r="H102" i="7"/>
  <c r="G102" i="7"/>
  <c r="F102" i="7"/>
  <c r="H96" i="7"/>
  <c r="G96" i="7"/>
  <c r="F96" i="7"/>
  <c r="H90" i="7"/>
  <c r="G90" i="7"/>
  <c r="F90" i="7"/>
  <c r="H84" i="7"/>
  <c r="G84" i="7"/>
  <c r="F84" i="7"/>
  <c r="H78" i="7"/>
  <c r="G78" i="7"/>
  <c r="F78" i="7"/>
  <c r="H72" i="7"/>
  <c r="G72" i="7"/>
  <c r="F72" i="7"/>
  <c r="H66" i="7"/>
  <c r="G66" i="7"/>
  <c r="F66" i="7"/>
  <c r="H60" i="7"/>
  <c r="G60" i="7"/>
  <c r="F60" i="7"/>
  <c r="H54" i="7"/>
  <c r="G54" i="7"/>
  <c r="F54" i="7"/>
  <c r="H48" i="7"/>
  <c r="G48" i="7"/>
  <c r="F48" i="7"/>
  <c r="H114" i="8"/>
  <c r="G114" i="8"/>
  <c r="F114" i="8"/>
  <c r="H108" i="8"/>
  <c r="G108" i="8"/>
  <c r="F108" i="8"/>
  <c r="H102" i="8"/>
  <c r="G102" i="8"/>
  <c r="F102" i="8"/>
  <c r="H96" i="8"/>
  <c r="G96" i="8"/>
  <c r="F96" i="8"/>
  <c r="H90" i="8"/>
  <c r="G90" i="8"/>
  <c r="F90" i="8"/>
  <c r="H84" i="8"/>
  <c r="G84" i="8"/>
  <c r="F84" i="8"/>
  <c r="H78" i="8"/>
  <c r="G78" i="8"/>
  <c r="F78" i="8"/>
  <c r="H72" i="8"/>
  <c r="G72" i="8"/>
  <c r="F72" i="8"/>
  <c r="H66" i="8"/>
  <c r="G66" i="8"/>
  <c r="F66" i="8"/>
  <c r="H60" i="8"/>
  <c r="G60" i="8"/>
  <c r="F60" i="8"/>
  <c r="H54" i="8"/>
  <c r="G54" i="8"/>
  <c r="F54" i="8"/>
  <c r="H48" i="8"/>
  <c r="G48" i="8"/>
  <c r="F48" i="8"/>
  <c r="H114" i="9"/>
  <c r="G114" i="9"/>
  <c r="F114" i="9"/>
  <c r="H108" i="9"/>
  <c r="G108" i="9"/>
  <c r="F108" i="9"/>
  <c r="H102" i="9"/>
  <c r="G102" i="9"/>
  <c r="F102" i="9"/>
  <c r="H96" i="9"/>
  <c r="G96" i="9"/>
  <c r="F96" i="9"/>
  <c r="H90" i="9"/>
  <c r="G90" i="9"/>
  <c r="F90" i="9"/>
  <c r="H84" i="9"/>
  <c r="G84" i="9"/>
  <c r="F84" i="9"/>
  <c r="H78" i="9"/>
  <c r="G78" i="9"/>
  <c r="F78" i="9"/>
  <c r="H72" i="9"/>
  <c r="G72" i="9"/>
  <c r="F72" i="9"/>
  <c r="H66" i="9"/>
  <c r="G66" i="9"/>
  <c r="F66" i="9"/>
  <c r="H60" i="9"/>
  <c r="G60" i="9"/>
  <c r="F60" i="9"/>
  <c r="H54" i="9"/>
  <c r="H46" i="9" s="1"/>
  <c r="H119" i="9" s="1"/>
  <c r="G54" i="9"/>
  <c r="F54" i="9"/>
  <c r="F46" i="9" s="1"/>
  <c r="F119" i="9" s="1"/>
  <c r="H48" i="9"/>
  <c r="G48" i="9"/>
  <c r="F48" i="9"/>
  <c r="H114" i="10"/>
  <c r="G114" i="10"/>
  <c r="F114" i="10"/>
  <c r="H108" i="10"/>
  <c r="G108" i="10"/>
  <c r="F108" i="10"/>
  <c r="H102" i="10"/>
  <c r="G102" i="10"/>
  <c r="F102" i="10"/>
  <c r="H96" i="10"/>
  <c r="G96" i="10"/>
  <c r="F96" i="10"/>
  <c r="H90" i="10"/>
  <c r="G90" i="10"/>
  <c r="F90" i="10"/>
  <c r="H84" i="10"/>
  <c r="G84" i="10"/>
  <c r="F84" i="10"/>
  <c r="H78" i="10"/>
  <c r="G78" i="10"/>
  <c r="F78" i="10"/>
  <c r="H72" i="10"/>
  <c r="G72" i="10"/>
  <c r="F72" i="10"/>
  <c r="H66" i="10"/>
  <c r="G66" i="10"/>
  <c r="F66" i="10"/>
  <c r="H60" i="10"/>
  <c r="G60" i="10"/>
  <c r="F60" i="10"/>
  <c r="H54" i="10"/>
  <c r="G54" i="10"/>
  <c r="F54" i="10"/>
  <c r="H48" i="10"/>
  <c r="H46" i="10" s="1"/>
  <c r="H119" i="10" s="1"/>
  <c r="G48" i="10"/>
  <c r="F48" i="10"/>
  <c r="H114" i="11"/>
  <c r="G114" i="11"/>
  <c r="F114" i="11"/>
  <c r="H108" i="11"/>
  <c r="G108" i="11"/>
  <c r="F108" i="11"/>
  <c r="H102" i="11"/>
  <c r="G102" i="11"/>
  <c r="F102" i="11"/>
  <c r="H96" i="11"/>
  <c r="G96" i="11"/>
  <c r="F96" i="11"/>
  <c r="H90" i="11"/>
  <c r="G90" i="11"/>
  <c r="F90" i="11"/>
  <c r="H84" i="11"/>
  <c r="G84" i="11"/>
  <c r="F84" i="11"/>
  <c r="H78" i="11"/>
  <c r="G78" i="11"/>
  <c r="F78" i="11"/>
  <c r="H72" i="11"/>
  <c r="G72" i="11"/>
  <c r="F72" i="11"/>
  <c r="H66" i="11"/>
  <c r="G66" i="11"/>
  <c r="F66" i="11"/>
  <c r="H60" i="11"/>
  <c r="G60" i="11"/>
  <c r="F60" i="11"/>
  <c r="H54" i="11"/>
  <c r="G54" i="11"/>
  <c r="F54" i="11"/>
  <c r="H48" i="11"/>
  <c r="G48" i="11"/>
  <c r="F48" i="11"/>
  <c r="H114" i="12"/>
  <c r="G114" i="12"/>
  <c r="F114" i="12"/>
  <c r="H108" i="12"/>
  <c r="G108" i="12"/>
  <c r="F108" i="12"/>
  <c r="H102" i="12"/>
  <c r="G102" i="12"/>
  <c r="F102" i="12"/>
  <c r="H96" i="12"/>
  <c r="G96" i="12"/>
  <c r="F96" i="12"/>
  <c r="H90" i="12"/>
  <c r="G90" i="12"/>
  <c r="F90" i="12"/>
  <c r="H84" i="12"/>
  <c r="G84" i="12"/>
  <c r="F84" i="12"/>
  <c r="H78" i="12"/>
  <c r="G78" i="12"/>
  <c r="F78" i="12"/>
  <c r="H72" i="12"/>
  <c r="G72" i="12"/>
  <c r="F72" i="12"/>
  <c r="H66" i="12"/>
  <c r="G66" i="12"/>
  <c r="F66" i="12"/>
  <c r="H60" i="12"/>
  <c r="G60" i="12"/>
  <c r="F60" i="12"/>
  <c r="H54" i="12"/>
  <c r="G54" i="12"/>
  <c r="F54" i="12"/>
  <c r="F46" i="12" s="1"/>
  <c r="F119" i="12" s="1"/>
  <c r="H48" i="12"/>
  <c r="G48" i="12"/>
  <c r="F48" i="12"/>
  <c r="H114" i="13"/>
  <c r="G114" i="13"/>
  <c r="F114" i="13"/>
  <c r="H108" i="13"/>
  <c r="G108" i="13"/>
  <c r="F108" i="13"/>
  <c r="H102" i="13"/>
  <c r="G102" i="13"/>
  <c r="F102" i="13"/>
  <c r="H96" i="13"/>
  <c r="G96" i="13"/>
  <c r="F96" i="13"/>
  <c r="H90" i="13"/>
  <c r="G90" i="13"/>
  <c r="F90" i="13"/>
  <c r="H84" i="13"/>
  <c r="G84" i="13"/>
  <c r="F84" i="13"/>
  <c r="H78" i="13"/>
  <c r="G78" i="13"/>
  <c r="F78" i="13"/>
  <c r="H72" i="13"/>
  <c r="G72" i="13"/>
  <c r="F72" i="13"/>
  <c r="H66" i="13"/>
  <c r="G66" i="13"/>
  <c r="F66" i="13"/>
  <c r="H60" i="13"/>
  <c r="G60" i="13"/>
  <c r="G46" i="13" s="1"/>
  <c r="G119" i="13" s="1"/>
  <c r="F60" i="13"/>
  <c r="H54" i="13"/>
  <c r="G54" i="13"/>
  <c r="F54" i="13"/>
  <c r="H48" i="13"/>
  <c r="G48" i="13"/>
  <c r="F48" i="13"/>
  <c r="F46" i="13"/>
  <c r="F119" i="13" s="1"/>
  <c r="H114" i="14"/>
  <c r="G114" i="14"/>
  <c r="F114" i="14"/>
  <c r="H108" i="14"/>
  <c r="G108" i="14"/>
  <c r="F108" i="14"/>
  <c r="H102" i="14"/>
  <c r="G102" i="14"/>
  <c r="F102" i="14"/>
  <c r="H96" i="14"/>
  <c r="G96" i="14"/>
  <c r="F96" i="14"/>
  <c r="H90" i="14"/>
  <c r="G90" i="14"/>
  <c r="F90" i="14"/>
  <c r="H84" i="14"/>
  <c r="G84" i="14"/>
  <c r="F84" i="14"/>
  <c r="H78" i="14"/>
  <c r="G78" i="14"/>
  <c r="F78" i="14"/>
  <c r="H72" i="14"/>
  <c r="G72" i="14"/>
  <c r="F72" i="14"/>
  <c r="H66" i="14"/>
  <c r="G66" i="14"/>
  <c r="F66" i="14"/>
  <c r="H60" i="14"/>
  <c r="G60" i="14"/>
  <c r="F60" i="14"/>
  <c r="H54" i="14"/>
  <c r="G54" i="14"/>
  <c r="F54" i="14"/>
  <c r="H48" i="14"/>
  <c r="H46" i="14" s="1"/>
  <c r="H119" i="14" s="1"/>
  <c r="G48" i="14"/>
  <c r="F48" i="14"/>
  <c r="H114" i="15"/>
  <c r="G114" i="15"/>
  <c r="F114" i="15"/>
  <c r="H108" i="15"/>
  <c r="G108" i="15"/>
  <c r="F108" i="15"/>
  <c r="H102" i="15"/>
  <c r="G102" i="15"/>
  <c r="F102" i="15"/>
  <c r="H96" i="15"/>
  <c r="G96" i="15"/>
  <c r="F96" i="15"/>
  <c r="H90" i="15"/>
  <c r="G90" i="15"/>
  <c r="F90" i="15"/>
  <c r="H84" i="15"/>
  <c r="G84" i="15"/>
  <c r="F84" i="15"/>
  <c r="H78" i="15"/>
  <c r="G78" i="15"/>
  <c r="F78" i="15"/>
  <c r="H72" i="15"/>
  <c r="G72" i="15"/>
  <c r="F72" i="15"/>
  <c r="H66" i="15"/>
  <c r="G66" i="15"/>
  <c r="F66" i="15"/>
  <c r="H60" i="15"/>
  <c r="G60" i="15"/>
  <c r="F60" i="15"/>
  <c r="H54" i="15"/>
  <c r="G54" i="15"/>
  <c r="F54" i="15"/>
  <c r="H48" i="15"/>
  <c r="G48" i="15"/>
  <c r="G46" i="15" s="1"/>
  <c r="G119" i="15" s="1"/>
  <c r="F48" i="15"/>
  <c r="H114" i="16"/>
  <c r="G114" i="16"/>
  <c r="F114" i="16"/>
  <c r="H108" i="16"/>
  <c r="G108" i="16"/>
  <c r="F108" i="16"/>
  <c r="H102" i="16"/>
  <c r="G102" i="16"/>
  <c r="F102" i="16"/>
  <c r="H96" i="16"/>
  <c r="G96" i="16"/>
  <c r="F96" i="16"/>
  <c r="H90" i="16"/>
  <c r="G90" i="16"/>
  <c r="F90" i="16"/>
  <c r="H84" i="16"/>
  <c r="G84" i="16"/>
  <c r="F84" i="16"/>
  <c r="H78" i="16"/>
  <c r="G78" i="16"/>
  <c r="F78" i="16"/>
  <c r="H72" i="16"/>
  <c r="G72" i="16"/>
  <c r="F72" i="16"/>
  <c r="H66" i="16"/>
  <c r="G66" i="16"/>
  <c r="F66" i="16"/>
  <c r="H60" i="16"/>
  <c r="G60" i="16"/>
  <c r="F60" i="16"/>
  <c r="H54" i="16"/>
  <c r="G54" i="16"/>
  <c r="F54" i="16"/>
  <c r="H48" i="16"/>
  <c r="G48" i="16"/>
  <c r="F48" i="16"/>
  <c r="H114" i="17"/>
  <c r="G114" i="17"/>
  <c r="F114" i="17"/>
  <c r="H108" i="17"/>
  <c r="G108" i="17"/>
  <c r="F108" i="17"/>
  <c r="H102" i="17"/>
  <c r="G102" i="17"/>
  <c r="F102" i="17"/>
  <c r="H96" i="17"/>
  <c r="G96" i="17"/>
  <c r="F96" i="17"/>
  <c r="H90" i="17"/>
  <c r="G90" i="17"/>
  <c r="F90" i="17"/>
  <c r="H84" i="17"/>
  <c r="G84" i="17"/>
  <c r="F84" i="17"/>
  <c r="H78" i="17"/>
  <c r="G78" i="17"/>
  <c r="F78" i="17"/>
  <c r="H72" i="17"/>
  <c r="G72" i="17"/>
  <c r="F72" i="17"/>
  <c r="H66" i="17"/>
  <c r="G66" i="17"/>
  <c r="F66" i="17"/>
  <c r="F46" i="17" s="1"/>
  <c r="F119" i="17" s="1"/>
  <c r="H60" i="17"/>
  <c r="G60" i="17"/>
  <c r="F60" i="17"/>
  <c r="H54" i="17"/>
  <c r="G54" i="17"/>
  <c r="F54" i="17"/>
  <c r="H48" i="17"/>
  <c r="G48" i="17"/>
  <c r="F48" i="17"/>
  <c r="H114" i="18"/>
  <c r="G114" i="18"/>
  <c r="F114" i="18"/>
  <c r="H108" i="18"/>
  <c r="G108" i="18"/>
  <c r="F108" i="18"/>
  <c r="H102" i="18"/>
  <c r="G102" i="18"/>
  <c r="F102" i="18"/>
  <c r="H96" i="18"/>
  <c r="G96" i="18"/>
  <c r="F96" i="18"/>
  <c r="H90" i="18"/>
  <c r="G90" i="18"/>
  <c r="F90" i="18"/>
  <c r="H84" i="18"/>
  <c r="G84" i="18"/>
  <c r="F84" i="18"/>
  <c r="H78" i="18"/>
  <c r="G78" i="18"/>
  <c r="F78" i="18"/>
  <c r="H72" i="18"/>
  <c r="H46" i="18" s="1"/>
  <c r="H119" i="18" s="1"/>
  <c r="G72" i="18"/>
  <c r="F72" i="18"/>
  <c r="H66" i="18"/>
  <c r="G66" i="18"/>
  <c r="F66" i="18"/>
  <c r="H60" i="18"/>
  <c r="G60" i="18"/>
  <c r="F60" i="18"/>
  <c r="H54" i="18"/>
  <c r="G54" i="18"/>
  <c r="F54" i="18"/>
  <c r="H48" i="18"/>
  <c r="G48" i="18"/>
  <c r="F48" i="18"/>
  <c r="H114" i="19"/>
  <c r="G114" i="19"/>
  <c r="F114" i="19"/>
  <c r="H108" i="19"/>
  <c r="G108" i="19"/>
  <c r="F108" i="19"/>
  <c r="H102" i="19"/>
  <c r="G102" i="19"/>
  <c r="F102" i="19"/>
  <c r="H96" i="19"/>
  <c r="G96" i="19"/>
  <c r="F96" i="19"/>
  <c r="H90" i="19"/>
  <c r="G90" i="19"/>
  <c r="F90" i="19"/>
  <c r="H84" i="19"/>
  <c r="G84" i="19"/>
  <c r="F84" i="19"/>
  <c r="H78" i="19"/>
  <c r="G78" i="19"/>
  <c r="F78" i="19"/>
  <c r="H72" i="19"/>
  <c r="G72" i="19"/>
  <c r="F72" i="19"/>
  <c r="H66" i="19"/>
  <c r="H46" i="19" s="1"/>
  <c r="H119" i="19" s="1"/>
  <c r="G66" i="19"/>
  <c r="F66" i="19"/>
  <c r="H60" i="19"/>
  <c r="G60" i="19"/>
  <c r="F60" i="19"/>
  <c r="H54" i="19"/>
  <c r="G54" i="19"/>
  <c r="F54" i="19"/>
  <c r="H48" i="19"/>
  <c r="G48" i="19"/>
  <c r="F48" i="19"/>
  <c r="H114" i="20"/>
  <c r="G114" i="20"/>
  <c r="F114" i="20"/>
  <c r="H108" i="20"/>
  <c r="G108" i="20"/>
  <c r="F108" i="20"/>
  <c r="H102" i="20"/>
  <c r="G102" i="20"/>
  <c r="F102" i="20"/>
  <c r="H96" i="20"/>
  <c r="G96" i="20"/>
  <c r="F96" i="20"/>
  <c r="H90" i="20"/>
  <c r="G90" i="20"/>
  <c r="F90" i="20"/>
  <c r="H84" i="20"/>
  <c r="G84" i="20"/>
  <c r="F84" i="20"/>
  <c r="H78" i="20"/>
  <c r="G78" i="20"/>
  <c r="F78" i="20"/>
  <c r="H72" i="20"/>
  <c r="G72" i="20"/>
  <c r="F72" i="20"/>
  <c r="H66" i="20"/>
  <c r="G66" i="20"/>
  <c r="F66" i="20"/>
  <c r="H60" i="20"/>
  <c r="G60" i="20"/>
  <c r="F60" i="20"/>
  <c r="H54" i="20"/>
  <c r="G54" i="20"/>
  <c r="F54" i="20"/>
  <c r="H48" i="20"/>
  <c r="G48" i="20"/>
  <c r="F48" i="20"/>
  <c r="H114" i="21"/>
  <c r="G114" i="21"/>
  <c r="F114" i="21"/>
  <c r="H108" i="21"/>
  <c r="G108" i="21"/>
  <c r="F108" i="21"/>
  <c r="H102" i="21"/>
  <c r="G102" i="21"/>
  <c r="F102" i="21"/>
  <c r="H96" i="21"/>
  <c r="G96" i="21"/>
  <c r="F96" i="21"/>
  <c r="H90" i="21"/>
  <c r="G90" i="21"/>
  <c r="F90" i="21"/>
  <c r="H84" i="21"/>
  <c r="G84" i="21"/>
  <c r="F84" i="21"/>
  <c r="H78" i="21"/>
  <c r="G78" i="21"/>
  <c r="F78" i="21"/>
  <c r="H72" i="21"/>
  <c r="G72" i="21"/>
  <c r="F72" i="21"/>
  <c r="H66" i="21"/>
  <c r="G66" i="21"/>
  <c r="F66" i="21"/>
  <c r="H60" i="21"/>
  <c r="G60" i="21"/>
  <c r="F60" i="21"/>
  <c r="H54" i="21"/>
  <c r="G54" i="21"/>
  <c r="F54" i="21"/>
  <c r="F46" i="21" s="1"/>
  <c r="F119" i="21" s="1"/>
  <c r="H48" i="21"/>
  <c r="G48" i="21"/>
  <c r="F48" i="21"/>
  <c r="H114" i="22"/>
  <c r="G114" i="22"/>
  <c r="F114" i="22"/>
  <c r="H108" i="22"/>
  <c r="G108" i="22"/>
  <c r="F108" i="22"/>
  <c r="H102" i="22"/>
  <c r="G102" i="22"/>
  <c r="F102" i="22"/>
  <c r="H96" i="22"/>
  <c r="G96" i="22"/>
  <c r="F96" i="22"/>
  <c r="H90" i="22"/>
  <c r="G90" i="22"/>
  <c r="F90" i="22"/>
  <c r="H84" i="22"/>
  <c r="G84" i="22"/>
  <c r="F84" i="22"/>
  <c r="H78" i="22"/>
  <c r="G78" i="22"/>
  <c r="F78" i="22"/>
  <c r="H72" i="22"/>
  <c r="G72" i="22"/>
  <c r="F72" i="22"/>
  <c r="H66" i="22"/>
  <c r="G66" i="22"/>
  <c r="F66" i="22"/>
  <c r="H60" i="22"/>
  <c r="G60" i="22"/>
  <c r="F60" i="22"/>
  <c r="H54" i="22"/>
  <c r="G54" i="22"/>
  <c r="F54" i="22"/>
  <c r="H48" i="22"/>
  <c r="H46" i="22" s="1"/>
  <c r="H119" i="22" s="1"/>
  <c r="G48" i="22"/>
  <c r="F48" i="22"/>
  <c r="H114" i="23"/>
  <c r="G114" i="23"/>
  <c r="F114" i="23"/>
  <c r="H108" i="23"/>
  <c r="G108" i="23"/>
  <c r="F108" i="23"/>
  <c r="H102" i="23"/>
  <c r="G102" i="23"/>
  <c r="F102" i="23"/>
  <c r="H96" i="23"/>
  <c r="G96" i="23"/>
  <c r="F96" i="23"/>
  <c r="H90" i="23"/>
  <c r="G90" i="23"/>
  <c r="F90" i="23"/>
  <c r="H84" i="23"/>
  <c r="G84" i="23"/>
  <c r="F84" i="23"/>
  <c r="H78" i="23"/>
  <c r="G78" i="23"/>
  <c r="F78" i="23"/>
  <c r="H72" i="23"/>
  <c r="G72" i="23"/>
  <c r="F72" i="23"/>
  <c r="H66" i="23"/>
  <c r="G66" i="23"/>
  <c r="F66" i="23"/>
  <c r="H60" i="23"/>
  <c r="G60" i="23"/>
  <c r="F60" i="23"/>
  <c r="H54" i="23"/>
  <c r="G54" i="23"/>
  <c r="F54" i="23"/>
  <c r="H48" i="23"/>
  <c r="G48" i="23"/>
  <c r="F48" i="23"/>
  <c r="H114" i="1"/>
  <c r="G114" i="1"/>
  <c r="F114" i="1"/>
  <c r="H108" i="1"/>
  <c r="G108" i="1"/>
  <c r="F108" i="1"/>
  <c r="H102" i="1"/>
  <c r="G102" i="1"/>
  <c r="F102" i="1"/>
  <c r="H96" i="1"/>
  <c r="G96" i="1"/>
  <c r="F96" i="1"/>
  <c r="H90" i="1"/>
  <c r="G90" i="1"/>
  <c r="F90" i="1"/>
  <c r="H84" i="1"/>
  <c r="G84" i="1"/>
  <c r="F84" i="1"/>
  <c r="H78" i="1"/>
  <c r="G78" i="1"/>
  <c r="F78" i="1"/>
  <c r="H72" i="1"/>
  <c r="G72" i="1"/>
  <c r="F72" i="1"/>
  <c r="H66" i="1"/>
  <c r="G66" i="1"/>
  <c r="F66" i="1"/>
  <c r="H60" i="1"/>
  <c r="G60" i="1"/>
  <c r="F60" i="1"/>
  <c r="H54" i="1"/>
  <c r="G54" i="1"/>
  <c r="F54" i="1"/>
  <c r="H48" i="1"/>
  <c r="G48" i="1"/>
  <c r="G46" i="1" s="1"/>
  <c r="G119" i="1" s="1"/>
  <c r="F48" i="1"/>
  <c r="G43" i="2"/>
  <c r="F43" i="5"/>
  <c r="G43" i="6"/>
  <c r="F43" i="7"/>
  <c r="G43" i="10"/>
  <c r="F43" i="13"/>
  <c r="G43" i="14"/>
  <c r="F43" i="15"/>
  <c r="G43" i="18"/>
  <c r="F43" i="21"/>
  <c r="G43" i="22"/>
  <c r="F43" i="23"/>
  <c r="H41" i="2"/>
  <c r="G41" i="2"/>
  <c r="F41" i="2"/>
  <c r="H41" i="3"/>
  <c r="G41" i="3"/>
  <c r="F41" i="3"/>
  <c r="H41" i="4"/>
  <c r="G41" i="4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G41" i="9"/>
  <c r="F41" i="9"/>
  <c r="H41" i="10"/>
  <c r="G41" i="10"/>
  <c r="F41" i="10"/>
  <c r="H41" i="11"/>
  <c r="G41" i="11"/>
  <c r="F41" i="11"/>
  <c r="H41" i="12"/>
  <c r="G41" i="12"/>
  <c r="F41" i="12"/>
  <c r="H41" i="13"/>
  <c r="G41" i="13"/>
  <c r="F41" i="13"/>
  <c r="H41" i="14"/>
  <c r="G41" i="14"/>
  <c r="F41" i="14"/>
  <c r="H41" i="15"/>
  <c r="G41" i="15"/>
  <c r="F41" i="15"/>
  <c r="H41" i="16"/>
  <c r="G41" i="16"/>
  <c r="F41" i="16"/>
  <c r="H41" i="17"/>
  <c r="G41" i="17"/>
  <c r="F41" i="17"/>
  <c r="H41" i="18"/>
  <c r="G41" i="18"/>
  <c r="F41" i="18"/>
  <c r="H41" i="19"/>
  <c r="G41" i="19"/>
  <c r="F41" i="19"/>
  <c r="H41" i="20"/>
  <c r="G41" i="20"/>
  <c r="F41" i="20"/>
  <c r="H41" i="21"/>
  <c r="G41" i="21"/>
  <c r="F41" i="21"/>
  <c r="H41" i="22"/>
  <c r="G41" i="22"/>
  <c r="F41" i="22"/>
  <c r="H41" i="23"/>
  <c r="G41" i="23"/>
  <c r="F41" i="23"/>
  <c r="H41" i="1"/>
  <c r="G41" i="1"/>
  <c r="F41" i="1"/>
  <c r="H33" i="2"/>
  <c r="H43" i="2" s="1"/>
  <c r="G33" i="2"/>
  <c r="F33" i="2"/>
  <c r="F43" i="2" s="1"/>
  <c r="F44" i="2" s="1"/>
  <c r="H33" i="3"/>
  <c r="H43" i="3" s="1"/>
  <c r="G33" i="3"/>
  <c r="G43" i="3" s="1"/>
  <c r="F33" i="3"/>
  <c r="F43" i="3" s="1"/>
  <c r="F44" i="3" s="1"/>
  <c r="H33" i="4"/>
  <c r="H43" i="4" s="1"/>
  <c r="H44" i="4" s="1"/>
  <c r="G33" i="4"/>
  <c r="G43" i="4" s="1"/>
  <c r="F33" i="4"/>
  <c r="F43" i="4" s="1"/>
  <c r="H33" i="5"/>
  <c r="H43" i="5" s="1"/>
  <c r="G33" i="5"/>
  <c r="G43" i="5" s="1"/>
  <c r="G44" i="5" s="1"/>
  <c r="F33" i="5"/>
  <c r="H33" i="6"/>
  <c r="H43" i="6" s="1"/>
  <c r="G33" i="6"/>
  <c r="F33" i="6"/>
  <c r="F43" i="6" s="1"/>
  <c r="F44" i="6" s="1"/>
  <c r="H33" i="7"/>
  <c r="H43" i="7" s="1"/>
  <c r="G33" i="7"/>
  <c r="G43" i="7" s="1"/>
  <c r="F33" i="7"/>
  <c r="H33" i="8"/>
  <c r="H43" i="8" s="1"/>
  <c r="H44" i="8" s="1"/>
  <c r="G33" i="8"/>
  <c r="G43" i="8" s="1"/>
  <c r="F33" i="8"/>
  <c r="F43" i="8" s="1"/>
  <c r="H33" i="9"/>
  <c r="H43" i="9" s="1"/>
  <c r="H44" i="9" s="1"/>
  <c r="G33" i="9"/>
  <c r="G43" i="9" s="1"/>
  <c r="G44" i="9" s="1"/>
  <c r="F33" i="9"/>
  <c r="F43" i="9" s="1"/>
  <c r="F44" i="9" s="1"/>
  <c r="H33" i="10"/>
  <c r="H43" i="10" s="1"/>
  <c r="G33" i="10"/>
  <c r="F33" i="10"/>
  <c r="F43" i="10" s="1"/>
  <c r="F44" i="10" s="1"/>
  <c r="H33" i="11"/>
  <c r="H43" i="11" s="1"/>
  <c r="G33" i="11"/>
  <c r="G43" i="11" s="1"/>
  <c r="F33" i="11"/>
  <c r="F43" i="11" s="1"/>
  <c r="F44" i="11" s="1"/>
  <c r="H33" i="12"/>
  <c r="H43" i="12" s="1"/>
  <c r="H44" i="12" s="1"/>
  <c r="G33" i="12"/>
  <c r="G43" i="12" s="1"/>
  <c r="F33" i="12"/>
  <c r="F43" i="12" s="1"/>
  <c r="H33" i="13"/>
  <c r="H43" i="13" s="1"/>
  <c r="G33" i="13"/>
  <c r="G43" i="13" s="1"/>
  <c r="G44" i="13" s="1"/>
  <c r="F33" i="13"/>
  <c r="H33" i="14"/>
  <c r="H43" i="14" s="1"/>
  <c r="G33" i="14"/>
  <c r="F33" i="14"/>
  <c r="F43" i="14" s="1"/>
  <c r="F44" i="14" s="1"/>
  <c r="H33" i="15"/>
  <c r="H43" i="15" s="1"/>
  <c r="G33" i="15"/>
  <c r="G43" i="15" s="1"/>
  <c r="F33" i="15"/>
  <c r="H33" i="16"/>
  <c r="H43" i="16" s="1"/>
  <c r="H44" i="16" s="1"/>
  <c r="G33" i="16"/>
  <c r="G43" i="16" s="1"/>
  <c r="F33" i="16"/>
  <c r="F43" i="16" s="1"/>
  <c r="H33" i="17"/>
  <c r="H43" i="17" s="1"/>
  <c r="H44" i="17" s="1"/>
  <c r="G33" i="17"/>
  <c r="G43" i="17" s="1"/>
  <c r="G44" i="17" s="1"/>
  <c r="F33" i="17"/>
  <c r="F43" i="17" s="1"/>
  <c r="F44" i="17" s="1"/>
  <c r="H33" i="18"/>
  <c r="H43" i="18" s="1"/>
  <c r="G33" i="18"/>
  <c r="F33" i="18"/>
  <c r="F43" i="18" s="1"/>
  <c r="F44" i="18" s="1"/>
  <c r="H33" i="19"/>
  <c r="H43" i="19" s="1"/>
  <c r="G33" i="19"/>
  <c r="G43" i="19" s="1"/>
  <c r="F33" i="19"/>
  <c r="F43" i="19" s="1"/>
  <c r="F44" i="19" s="1"/>
  <c r="H33" i="20"/>
  <c r="H43" i="20" s="1"/>
  <c r="H44" i="20" s="1"/>
  <c r="G33" i="20"/>
  <c r="G43" i="20" s="1"/>
  <c r="F33" i="20"/>
  <c r="F43" i="20" s="1"/>
  <c r="H33" i="21"/>
  <c r="H43" i="21" s="1"/>
  <c r="G33" i="21"/>
  <c r="G43" i="21" s="1"/>
  <c r="G44" i="21" s="1"/>
  <c r="F33" i="21"/>
  <c r="H33" i="22"/>
  <c r="H43" i="22" s="1"/>
  <c r="G33" i="22"/>
  <c r="F33" i="22"/>
  <c r="F43" i="22" s="1"/>
  <c r="F44" i="22" s="1"/>
  <c r="H33" i="23"/>
  <c r="H43" i="23" s="1"/>
  <c r="G33" i="23"/>
  <c r="G43" i="23" s="1"/>
  <c r="F33" i="23"/>
  <c r="H33" i="1"/>
  <c r="H43" i="1" s="1"/>
  <c r="H44" i="1" s="1"/>
  <c r="G33" i="1"/>
  <c r="G43" i="1" s="1"/>
  <c r="F33" i="1"/>
  <c r="F43" i="1" s="1"/>
  <c r="F31" i="2"/>
  <c r="G31" i="5"/>
  <c r="H31" i="8"/>
  <c r="F31" i="10"/>
  <c r="G31" i="13"/>
  <c r="H31" i="16"/>
  <c r="F31" i="18"/>
  <c r="G31" i="21"/>
  <c r="H31" i="1"/>
  <c r="H21" i="2"/>
  <c r="G21" i="2"/>
  <c r="F21" i="2"/>
  <c r="H21" i="3"/>
  <c r="G21" i="3"/>
  <c r="F21" i="3"/>
  <c r="H21" i="4"/>
  <c r="G21" i="4"/>
  <c r="F21" i="4"/>
  <c r="H21" i="5"/>
  <c r="G21" i="5"/>
  <c r="F21" i="5"/>
  <c r="H21" i="6"/>
  <c r="G21" i="6"/>
  <c r="F21" i="6"/>
  <c r="H21" i="7"/>
  <c r="G21" i="7"/>
  <c r="F21" i="7"/>
  <c r="H21" i="8"/>
  <c r="G21" i="8"/>
  <c r="F21" i="8"/>
  <c r="H21" i="9"/>
  <c r="G21" i="9"/>
  <c r="F21" i="9"/>
  <c r="H21" i="10"/>
  <c r="G21" i="10"/>
  <c r="F21" i="10"/>
  <c r="H21" i="11"/>
  <c r="G21" i="11"/>
  <c r="F21" i="11"/>
  <c r="H21" i="12"/>
  <c r="G21" i="12"/>
  <c r="F21" i="12"/>
  <c r="H21" i="13"/>
  <c r="G21" i="13"/>
  <c r="F21" i="13"/>
  <c r="H21" i="14"/>
  <c r="G21" i="14"/>
  <c r="F21" i="14"/>
  <c r="H21" i="15"/>
  <c r="G21" i="15"/>
  <c r="F21" i="15"/>
  <c r="H21" i="16"/>
  <c r="G21" i="16"/>
  <c r="F21" i="16"/>
  <c r="H21" i="17"/>
  <c r="G21" i="17"/>
  <c r="F21" i="17"/>
  <c r="H21" i="18"/>
  <c r="G21" i="18"/>
  <c r="F21" i="18"/>
  <c r="H21" i="19"/>
  <c r="G21" i="19"/>
  <c r="F21" i="19"/>
  <c r="H21" i="20"/>
  <c r="G21" i="20"/>
  <c r="F21" i="20"/>
  <c r="H21" i="21"/>
  <c r="G21" i="21"/>
  <c r="F21" i="21"/>
  <c r="H21" i="22"/>
  <c r="G21" i="22"/>
  <c r="F21" i="22"/>
  <c r="H21" i="23"/>
  <c r="G21" i="23"/>
  <c r="F21" i="23"/>
  <c r="H21" i="1"/>
  <c r="G21" i="1"/>
  <c r="F21" i="1"/>
  <c r="H7" i="2"/>
  <c r="H31" i="2" s="1"/>
  <c r="G7" i="2"/>
  <c r="G31" i="2" s="1"/>
  <c r="F7" i="2"/>
  <c r="H7" i="3"/>
  <c r="H31" i="3" s="1"/>
  <c r="H44" i="3" s="1"/>
  <c r="G7" i="3"/>
  <c r="G31" i="3" s="1"/>
  <c r="G44" i="3" s="1"/>
  <c r="F7" i="3"/>
  <c r="F31" i="3" s="1"/>
  <c r="H7" i="4"/>
  <c r="H31" i="4" s="1"/>
  <c r="G7" i="4"/>
  <c r="G31" i="4" s="1"/>
  <c r="F7" i="4"/>
  <c r="F31" i="4" s="1"/>
  <c r="F44" i="4" s="1"/>
  <c r="H7" i="5"/>
  <c r="H31" i="5" s="1"/>
  <c r="G7" i="5"/>
  <c r="F7" i="5"/>
  <c r="F31" i="5" s="1"/>
  <c r="H7" i="6"/>
  <c r="H31" i="6" s="1"/>
  <c r="G7" i="6"/>
  <c r="G31" i="6" s="1"/>
  <c r="F7" i="6"/>
  <c r="F31" i="6" s="1"/>
  <c r="H7" i="7"/>
  <c r="H31" i="7" s="1"/>
  <c r="G7" i="7"/>
  <c r="G31" i="7" s="1"/>
  <c r="G44" i="7" s="1"/>
  <c r="F7" i="7"/>
  <c r="F31" i="7" s="1"/>
  <c r="H7" i="8"/>
  <c r="G7" i="8"/>
  <c r="G31" i="8" s="1"/>
  <c r="G44" i="8" s="1"/>
  <c r="F7" i="8"/>
  <c r="F31" i="8" s="1"/>
  <c r="F44" i="8" s="1"/>
  <c r="H7" i="9"/>
  <c r="H31" i="9" s="1"/>
  <c r="G7" i="9"/>
  <c r="G31" i="9" s="1"/>
  <c r="F7" i="9"/>
  <c r="F31" i="9" s="1"/>
  <c r="H7" i="10"/>
  <c r="H31" i="10" s="1"/>
  <c r="G7" i="10"/>
  <c r="G31" i="10" s="1"/>
  <c r="F7" i="10"/>
  <c r="H7" i="11"/>
  <c r="H31" i="11" s="1"/>
  <c r="H44" i="11" s="1"/>
  <c r="G7" i="11"/>
  <c r="G31" i="11" s="1"/>
  <c r="G44" i="11" s="1"/>
  <c r="F7" i="11"/>
  <c r="F31" i="11" s="1"/>
  <c r="H7" i="12"/>
  <c r="H31" i="12" s="1"/>
  <c r="G7" i="12"/>
  <c r="G31" i="12" s="1"/>
  <c r="F7" i="12"/>
  <c r="F31" i="12" s="1"/>
  <c r="F44" i="12" s="1"/>
  <c r="H7" i="13"/>
  <c r="H31" i="13" s="1"/>
  <c r="G7" i="13"/>
  <c r="F7" i="13"/>
  <c r="F31" i="13" s="1"/>
  <c r="H7" i="14"/>
  <c r="H31" i="14" s="1"/>
  <c r="G7" i="14"/>
  <c r="G31" i="14" s="1"/>
  <c r="F7" i="14"/>
  <c r="F31" i="14" s="1"/>
  <c r="H7" i="15"/>
  <c r="H31" i="15" s="1"/>
  <c r="G7" i="15"/>
  <c r="G31" i="15" s="1"/>
  <c r="G44" i="15" s="1"/>
  <c r="F7" i="15"/>
  <c r="F31" i="15" s="1"/>
  <c r="H7" i="16"/>
  <c r="G7" i="16"/>
  <c r="G31" i="16" s="1"/>
  <c r="G44" i="16" s="1"/>
  <c r="F7" i="16"/>
  <c r="F31" i="16" s="1"/>
  <c r="F44" i="16" s="1"/>
  <c r="H7" i="17"/>
  <c r="H31" i="17" s="1"/>
  <c r="G7" i="17"/>
  <c r="G31" i="17" s="1"/>
  <c r="F7" i="17"/>
  <c r="F31" i="17" s="1"/>
  <c r="H7" i="18"/>
  <c r="H31" i="18" s="1"/>
  <c r="G7" i="18"/>
  <c r="G31" i="18" s="1"/>
  <c r="F7" i="18"/>
  <c r="H7" i="19"/>
  <c r="H31" i="19" s="1"/>
  <c r="H44" i="19" s="1"/>
  <c r="G7" i="19"/>
  <c r="G31" i="19" s="1"/>
  <c r="G44" i="19" s="1"/>
  <c r="F7" i="19"/>
  <c r="F31" i="19" s="1"/>
  <c r="H7" i="20"/>
  <c r="H31" i="20" s="1"/>
  <c r="G7" i="20"/>
  <c r="G31" i="20" s="1"/>
  <c r="F7" i="20"/>
  <c r="F31" i="20" s="1"/>
  <c r="F44" i="20" s="1"/>
  <c r="H7" i="21"/>
  <c r="H31" i="21" s="1"/>
  <c r="G7" i="21"/>
  <c r="F7" i="21"/>
  <c r="F31" i="21" s="1"/>
  <c r="H7" i="22"/>
  <c r="H31" i="22" s="1"/>
  <c r="G7" i="22"/>
  <c r="G31" i="22" s="1"/>
  <c r="F7" i="22"/>
  <c r="F31" i="22" s="1"/>
  <c r="H7" i="23"/>
  <c r="H31" i="23" s="1"/>
  <c r="G7" i="23"/>
  <c r="G31" i="23" s="1"/>
  <c r="G44" i="23" s="1"/>
  <c r="F7" i="23"/>
  <c r="F31" i="23" s="1"/>
  <c r="H7" i="1"/>
  <c r="G7" i="1"/>
  <c r="G31" i="1" s="1"/>
  <c r="G44" i="1" s="1"/>
  <c r="F7" i="1"/>
  <c r="F31" i="1" s="1"/>
  <c r="F44" i="1" s="1"/>
  <c r="H46" i="23" l="1"/>
  <c r="H119" i="23" s="1"/>
  <c r="G46" i="19"/>
  <c r="G119" i="19" s="1"/>
  <c r="G46" i="17"/>
  <c r="G119" i="17" s="1"/>
  <c r="F46" i="16"/>
  <c r="F119" i="16" s="1"/>
  <c r="H46" i="13"/>
  <c r="H119" i="13" s="1"/>
  <c r="F46" i="10"/>
  <c r="F119" i="10" s="1"/>
  <c r="F46" i="7"/>
  <c r="F119" i="7" s="1"/>
  <c r="H46" i="4"/>
  <c r="H119" i="4" s="1"/>
  <c r="G46" i="3"/>
  <c r="G119" i="3" s="1"/>
  <c r="F46" i="15"/>
  <c r="F119" i="15" s="1"/>
  <c r="H46" i="12"/>
  <c r="H119" i="12" s="1"/>
  <c r="G46" i="10"/>
  <c r="G119" i="10" s="1"/>
  <c r="H46" i="3"/>
  <c r="H119" i="3" s="1"/>
  <c r="H46" i="1"/>
  <c r="H119" i="1" s="1"/>
  <c r="H46" i="15"/>
  <c r="H119" i="15" s="1"/>
  <c r="H46" i="8"/>
  <c r="H119" i="8" s="1"/>
  <c r="F46" i="1"/>
  <c r="F119" i="1" s="1"/>
  <c r="H46" i="21"/>
  <c r="H119" i="21" s="1"/>
  <c r="G46" i="20"/>
  <c r="G119" i="20" s="1"/>
  <c r="G46" i="12"/>
  <c r="G119" i="12" s="1"/>
  <c r="G46" i="11"/>
  <c r="G119" i="11" s="1"/>
  <c r="G46" i="9"/>
  <c r="G119" i="9" s="1"/>
  <c r="F46" i="8"/>
  <c r="F119" i="8" s="1"/>
  <c r="H46" i="5"/>
  <c r="H119" i="5" s="1"/>
  <c r="F46" i="2"/>
  <c r="F119" i="2" s="1"/>
  <c r="F46" i="23"/>
  <c r="F119" i="23" s="1"/>
  <c r="H46" i="20"/>
  <c r="H119" i="20" s="1"/>
  <c r="G46" i="18"/>
  <c r="G119" i="18" s="1"/>
  <c r="F46" i="18"/>
  <c r="F119" i="18" s="1"/>
  <c r="H46" i="11"/>
  <c r="H119" i="11" s="1"/>
  <c r="G46" i="8"/>
  <c r="G119" i="8" s="1"/>
  <c r="G46" i="2"/>
  <c r="G119" i="2" s="1"/>
  <c r="G46" i="22"/>
  <c r="G119" i="22" s="1"/>
  <c r="G46" i="21"/>
  <c r="G119" i="21" s="1"/>
  <c r="G46" i="6"/>
  <c r="G119" i="6" s="1"/>
  <c r="G46" i="23"/>
  <c r="G119" i="23" s="1"/>
  <c r="F46" i="20"/>
  <c r="F119" i="20" s="1"/>
  <c r="H46" i="17"/>
  <c r="H119" i="17" s="1"/>
  <c r="G46" i="16"/>
  <c r="G119" i="16" s="1"/>
  <c r="G46" i="7"/>
  <c r="G119" i="7" s="1"/>
  <c r="G46" i="5"/>
  <c r="G119" i="5" s="1"/>
  <c r="F46" i="4"/>
  <c r="F119" i="4" s="1"/>
  <c r="F46" i="22"/>
  <c r="F119" i="22" s="1"/>
  <c r="F46" i="11"/>
  <c r="F119" i="11" s="1"/>
  <c r="F46" i="19"/>
  <c r="F119" i="19" s="1"/>
  <c r="H46" i="16"/>
  <c r="H119" i="16" s="1"/>
  <c r="G46" i="14"/>
  <c r="G119" i="14" s="1"/>
  <c r="F46" i="14"/>
  <c r="F119" i="14" s="1"/>
  <c r="H46" i="7"/>
  <c r="H119" i="7" s="1"/>
  <c r="G46" i="4"/>
  <c r="G119" i="4" s="1"/>
  <c r="H44" i="14"/>
  <c r="G44" i="20"/>
  <c r="H44" i="15"/>
  <c r="H44" i="7"/>
  <c r="H44" i="21"/>
  <c r="H44" i="13"/>
  <c r="H44" i="5"/>
  <c r="H44" i="22"/>
  <c r="H44" i="6"/>
  <c r="H44" i="23"/>
  <c r="G44" i="12"/>
  <c r="G44" i="4"/>
  <c r="H44" i="18"/>
  <c r="H44" i="10"/>
  <c r="H44" i="2"/>
  <c r="G44" i="2"/>
  <c r="G44" i="22"/>
  <c r="F44" i="13"/>
  <c r="G44" i="6"/>
  <c r="F44" i="7"/>
  <c r="G44" i="18"/>
  <c r="F44" i="5"/>
  <c r="G44" i="10"/>
  <c r="G44" i="14"/>
  <c r="F44" i="23"/>
  <c r="F44" i="21"/>
  <c r="F44" i="15"/>
</calcChain>
</file>

<file path=xl/sharedStrings.xml><?xml version="1.0" encoding="utf-8"?>
<sst xmlns="http://schemas.openxmlformats.org/spreadsheetml/2006/main" count="1376" uniqueCount="86">
  <si>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</si>
  <si>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</si>
  <si>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</si>
  <si>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</si>
  <si>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</si>
  <si>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</si>
  <si>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</si>
  <si>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</si>
  <si>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</si>
  <si>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</si>
  <si>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</si>
  <si>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</si>
  <si>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</si>
  <si>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</si>
  <si>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</si>
  <si>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</si>
  <si>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</si>
  <si>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</si>
  <si>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</si>
  <si>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</si>
  <si>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</si>
  <si>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</si>
  <si>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</si>
  <si>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</si>
  <si>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</si>
  <si>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</si>
  <si>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</si>
  <si>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</si>
  <si>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</si>
  <si>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</si>
  <si>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</si>
  <si>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</si>
  <si>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</si>
  <si>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</si>
  <si>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</si>
  <si>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</si>
  <si>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</si>
  <si>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</si>
  <si>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</si>
  <si>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</si>
  <si>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</si>
  <si>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</si>
  <si>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</si>
  <si>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C DC37   Bojanala Platinum</t>
  </si>
  <si>
    <t xml:space="preserve">
C DC38   Ngaka Modiri Molema</t>
  </si>
  <si>
    <t xml:space="preserve"> </t>
  </si>
  <si>
    <t xml:space="preserve">  Breakdown of Equitable Share for district municipalities authorised for services</t>
  </si>
  <si>
    <t xml:space="preserve">       Water</t>
  </si>
  <si>
    <t>NW381  : Ratlou</t>
  </si>
  <si>
    <t>NW382  : Tswaing</t>
  </si>
  <si>
    <t>NW383  : Mafikeng</t>
  </si>
  <si>
    <t>NW384  : Ditsobotla</t>
  </si>
  <si>
    <t>NW385  : Ramotshere Moiloa</t>
  </si>
  <si>
    <t xml:space="preserve">       Sanitation</t>
  </si>
  <si>
    <t xml:space="preserve">  Breakdown of MIG allocations for district municipalities authorised for services</t>
  </si>
  <si>
    <t xml:space="preserve">  Breakdown of WSIG (6b) allocations for district municipalities authorised for services</t>
  </si>
  <si>
    <t xml:space="preserve">
C DC39   Dr Ruth Segomotsi Mompati</t>
  </si>
  <si>
    <t>NW392  : Naledi (NW)</t>
  </si>
  <si>
    <t>NW393  : Mamusa</t>
  </si>
  <si>
    <t>NW394  : Greater Taung</t>
  </si>
  <si>
    <t>NW396  : Lekwa-Teemane</t>
  </si>
  <si>
    <t>NW397  : Kagisano-Molopo</t>
  </si>
  <si>
    <t xml:space="preserve">  Breakdown of WSIG allocations for district municipalities authorised for services</t>
  </si>
  <si>
    <t xml:space="preserve">
C DC40   Dr Kenneth Kaunda</t>
  </si>
  <si>
    <t xml:space="preserve">
B NW371  Moretele</t>
  </si>
  <si>
    <t xml:space="preserve">
B NW372  Madibeng</t>
  </si>
  <si>
    <t xml:space="preserve">
B NW373  Rustenburg</t>
  </si>
  <si>
    <t xml:space="preserve">
B NW374  Kgetlengrivier</t>
  </si>
  <si>
    <t xml:space="preserve">
B NW375  Moses Kotane</t>
  </si>
  <si>
    <t xml:space="preserve">
B NW381  Ratlou</t>
  </si>
  <si>
    <t xml:space="preserve">
B NW382  Tswaing</t>
  </si>
  <si>
    <t xml:space="preserve">
B NW383  Mafikeng</t>
  </si>
  <si>
    <t xml:space="preserve">
B NW384  Ditsobotla</t>
  </si>
  <si>
    <t xml:space="preserve">
B NW385  Ramotshere Moiloa</t>
  </si>
  <si>
    <t xml:space="preserve">
B NW392  Naledi (NW)</t>
  </si>
  <si>
    <t xml:space="preserve">
B NW393  Mamusa</t>
  </si>
  <si>
    <t xml:space="preserve">
B NW394  Greater Taung</t>
  </si>
  <si>
    <t xml:space="preserve">
B NW396  Lekwa-Teemane</t>
  </si>
  <si>
    <t xml:space="preserve">
B NW397  Kagisano-Molopo</t>
  </si>
  <si>
    <t xml:space="preserve">
B NW403  City of Matlosana</t>
  </si>
  <si>
    <t xml:space="preserve">
B NW404  Maquassi Hills</t>
  </si>
  <si>
    <t xml:space="preserve">
B NW405  J B Marks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</si>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</sst>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#\ ###\ ##0"/>
    <numFmt numFmtId="169" formatCode="_(* #,##0,_);_(* \(#,##0,\);_(* &quot;- &quot;?_);_(@_)"/>
  </numFmts>
  <fonts count="12" x14ac:knownFonts="1">
    <font>
      <sz val="10"/>
      <color rgb="FF000000"/>
      <name val="ARIAL"/>
    </font>
    <font>
      <b/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 applyFont="1" applyFill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left" vertical="center" indent="1"/>
    </xf>
    <xf numFmtId="169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9" fontId="10" fillId="0" borderId="5" xfId="0" applyNumberFormat="1" applyFont="1" applyBorder="1" applyAlignment="1">
      <alignment horizontal="right" vertical="center"/>
    </xf>
    <xf numFmtId="169" fontId="10" fillId="0" borderId="6" xfId="0" applyNumberFormat="1" applyFont="1" applyBorder="1" applyAlignment="1">
      <alignment horizontal="right" vertical="center"/>
    </xf>
    <xf numFmtId="169" fontId="10" fillId="0" borderId="7" xfId="0" applyNumberFormat="1" applyFont="1" applyBorder="1" applyAlignment="1">
      <alignment horizontal="right" vertical="center"/>
    </xf>
    <xf numFmtId="169" fontId="10" fillId="0" borderId="8" xfId="0" applyNumberFormat="1" applyFont="1" applyBorder="1" applyAlignment="1">
      <alignment horizontal="right" vertical="center"/>
    </xf>
    <xf numFmtId="169" fontId="10" fillId="0" borderId="0" xfId="0" applyNumberFormat="1" applyFont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10" xfId="0" applyNumberFormat="1" applyFont="1" applyBorder="1" applyAlignment="1">
      <alignment horizontal="right" vertical="center"/>
    </xf>
    <xf numFmtId="169" fontId="10" fillId="0" borderId="11" xfId="0" applyNumberFormat="1" applyFont="1" applyBorder="1" applyAlignment="1">
      <alignment horizontal="right" vertical="center"/>
    </xf>
    <xf numFmtId="169" fontId="10" fillId="0" borderId="12" xfId="0" applyNumberFormat="1" applyFont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left" vertical="center" indent="1"/>
    </xf>
    <xf numFmtId="169" fontId="5" fillId="0" borderId="3" xfId="0" applyNumberFormat="1" applyFont="1" applyBorder="1" applyAlignment="1">
      <alignment horizontal="right" vertical="center"/>
    </xf>
    <xf numFmtId="169" fontId="0" fillId="0" borderId="0" xfId="0" applyNumberFormat="1"/>
    <xf numFmtId="169" fontId="0" fillId="0" borderId="0" xfId="0" applyNumberFormat="1"/>
    <xf numFmtId="169" fontId="0" fillId="0" borderId="0" xfId="0" applyNumberFormat="1" applyFont="1" applyFill="1" applyAlignment="1">
      <alignment horizontal="right"/>
    </xf>
    <xf numFmtId="0" fontId="0" fillId="0" borderId="0" xfId="0" applyProtection="1"/>
    <xf numFmtId="0" fontId="2" fillId="0" borderId="0" xfId="0" applyFont="1" applyAlignment="1" applyProtection="1">
      <alignment horizontal="center" wrapText="1"/>
    </xf>
    <xf numFmtId="0" fontId="3" fillId="0" borderId="1" xfId="0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left" wrapText="1" indent="1"/>
    </xf>
    <xf numFmtId="167" fontId="5" fillId="0" borderId="2" xfId="0" quotePrefix="1" applyNumberFormat="1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169" fontId="7" fillId="0" borderId="0" xfId="0" applyNumberFormat="1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169" fontId="5" fillId="0" borderId="0" xfId="0" applyNumberFormat="1" applyFont="1" applyAlignment="1" applyProtection="1">
      <alignment horizontal="right" vertical="center"/>
    </xf>
    <xf numFmtId="169" fontId="5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169" fontId="10" fillId="0" borderId="0" xfId="0" applyNumberFormat="1" applyFont="1" applyAlignment="1" applyProtection="1">
      <alignment horizontal="right" vertical="center"/>
    </xf>
    <xf numFmtId="169" fontId="10" fillId="0" borderId="0" xfId="0" applyNumberFormat="1" applyFont="1" applyAlignment="1" applyProtection="1">
      <alignment horizontal="right"/>
    </xf>
    <xf numFmtId="169" fontId="10" fillId="0" borderId="0" xfId="0" applyNumberFormat="1" applyFont="1" applyProtection="1"/>
    <xf numFmtId="0" fontId="6" fillId="0" borderId="3" xfId="0" applyFont="1" applyBorder="1" applyAlignment="1" applyProtection="1">
      <alignment wrapText="1"/>
    </xf>
    <xf numFmtId="169" fontId="5" fillId="0" borderId="3" xfId="0" applyNumberFormat="1" applyFont="1" applyBorder="1" applyAlignment="1" applyProtection="1">
      <alignment horizontal="right" vertical="center"/>
    </xf>
    <xf numFmtId="169" fontId="5" fillId="0" borderId="0" xfId="0" applyNumberFormat="1" applyFont="1" applyAlignment="1" applyProtection="1">
      <alignment horizontal="right"/>
    </xf>
    <xf numFmtId="169" fontId="5" fillId="0" borderId="3" xfId="0" applyNumberFormat="1" applyFont="1" applyBorder="1" applyAlignment="1" applyProtection="1">
      <alignment horizontal="right"/>
    </xf>
    <xf numFmtId="0" fontId="6" fillId="0" borderId="4" xfId="0" applyFont="1" applyBorder="1" applyAlignment="1" applyProtection="1">
      <alignment wrapText="1"/>
    </xf>
    <xf numFmtId="169" fontId="5" fillId="0" borderId="4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 indent="1"/>
    </xf>
    <xf numFmtId="0" fontId="11" fillId="0" borderId="0" xfId="0" applyFont="1" applyAlignment="1" applyProtection="1">
      <alignment horizontal="left" vertical="center" indent="2"/>
    </xf>
    <xf numFmtId="0" fontId="10" fillId="0" borderId="0" xfId="0" applyFont="1" applyAlignment="1" applyProtection="1">
      <alignment horizontal="left" vertical="center" indent="2"/>
    </xf>
    <xf numFmtId="169" fontId="10" fillId="0" borderId="5" xfId="0" applyNumberFormat="1" applyFont="1" applyBorder="1" applyAlignment="1" applyProtection="1">
      <alignment horizontal="right" vertical="center"/>
    </xf>
    <xf numFmtId="169" fontId="10" fillId="0" borderId="6" xfId="0" applyNumberFormat="1" applyFont="1" applyBorder="1" applyAlignment="1" applyProtection="1">
      <alignment horizontal="right" vertical="center"/>
    </xf>
    <xf numFmtId="169" fontId="10" fillId="0" borderId="7" xfId="0" applyNumberFormat="1" applyFont="1" applyBorder="1" applyAlignment="1" applyProtection="1">
      <alignment horizontal="right" vertical="center"/>
    </xf>
    <xf numFmtId="169" fontId="10" fillId="0" borderId="8" xfId="0" applyNumberFormat="1" applyFont="1" applyBorder="1" applyAlignment="1" applyProtection="1">
      <alignment horizontal="right" vertical="center"/>
    </xf>
    <xf numFmtId="169" fontId="10" fillId="0" borderId="9" xfId="0" applyNumberFormat="1" applyFont="1" applyBorder="1" applyAlignment="1" applyProtection="1">
      <alignment horizontal="right" vertical="center"/>
    </xf>
    <xf numFmtId="169" fontId="10" fillId="0" borderId="10" xfId="0" applyNumberFormat="1" applyFont="1" applyBorder="1" applyAlignment="1" applyProtection="1">
      <alignment horizontal="right" vertical="center"/>
    </xf>
    <xf numFmtId="169" fontId="10" fillId="0" borderId="11" xfId="0" applyNumberFormat="1" applyFont="1" applyBorder="1" applyAlignment="1" applyProtection="1">
      <alignment horizontal="right" vertical="center"/>
    </xf>
    <xf numFmtId="169" fontId="10" fillId="0" borderId="12" xfId="0" applyNumberFormat="1" applyFont="1" applyBorder="1" applyAlignment="1" applyProtection="1">
      <alignment horizontal="right" vertical="center"/>
    </xf>
    <xf numFmtId="169" fontId="0" fillId="0" borderId="0" xfId="0" applyNumberForma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abSelected="1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2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9112745000</v>
      </c>
      <c r="G5" s="30">
        <v>9472745000</v>
      </c>
      <c r="H5" s="30">
        <v>9901206000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3513130000</v>
      </c>
      <c r="G7" s="31">
        <f>SUM(G8:G20)</f>
        <v>3594336000</v>
      </c>
      <c r="H7" s="31">
        <f>SUM(H8:H20)</f>
        <v>3756675000</v>
      </c>
    </row>
    <row r="8" spans="1:8" x14ac:dyDescent="0.2">
      <c r="A8" s="22"/>
      <c r="B8" s="22"/>
      <c r="C8" s="22"/>
      <c r="D8" s="22"/>
      <c r="E8" s="32" t="s">
        <v>11</v>
      </c>
      <c r="F8" s="33">
        <v>2190727000</v>
      </c>
      <c r="G8" s="33">
        <v>2306564000</v>
      </c>
      <c r="H8" s="33">
        <v>2414909000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>
        <v>225211000</v>
      </c>
      <c r="G10" s="34">
        <v>232320000</v>
      </c>
      <c r="H10" s="34">
        <v>247645000</v>
      </c>
    </row>
    <row r="11" spans="1:8" x14ac:dyDescent="0.2">
      <c r="A11" s="22"/>
      <c r="B11" s="22"/>
      <c r="C11" s="22"/>
      <c r="D11" s="22"/>
      <c r="E11" s="32" t="s">
        <v>14</v>
      </c>
      <c r="F11" s="33">
        <v>105545000</v>
      </c>
      <c r="G11" s="33">
        <v>100596000</v>
      </c>
      <c r="H11" s="33">
        <v>105145000</v>
      </c>
    </row>
    <row r="12" spans="1:8" x14ac:dyDescent="0.2">
      <c r="A12" s="22"/>
      <c r="B12" s="22"/>
      <c r="C12" s="22"/>
      <c r="D12" s="22"/>
      <c r="E12" s="32" t="s">
        <v>15</v>
      </c>
      <c r="F12" s="33">
        <v>55874000</v>
      </c>
      <c r="G12" s="33">
        <v>57500000</v>
      </c>
      <c r="H12" s="33">
        <v>71300000</v>
      </c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>
        <v>11500000</v>
      </c>
      <c r="G14" s="34">
        <v>12027000</v>
      </c>
      <c r="H14" s="34">
        <v>12566000</v>
      </c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>
        <v>457588000</v>
      </c>
      <c r="G16" s="33">
        <v>396086000</v>
      </c>
      <c r="H16" s="33">
        <v>397660000</v>
      </c>
    </row>
    <row r="17" spans="1:8" x14ac:dyDescent="0.2">
      <c r="A17" s="22"/>
      <c r="B17" s="22"/>
      <c r="C17" s="22"/>
      <c r="D17" s="22"/>
      <c r="E17" s="32" t="s">
        <v>20</v>
      </c>
      <c r="F17" s="33">
        <v>466685000</v>
      </c>
      <c r="G17" s="33">
        <v>489243000</v>
      </c>
      <c r="H17" s="33">
        <v>507450000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138071000</v>
      </c>
      <c r="G21" s="30">
        <f>SUM(G22:G30)</f>
        <v>91700000</v>
      </c>
      <c r="H21" s="30">
        <f>SUM(H22:H30)</f>
        <v>84900000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61100000</v>
      </c>
      <c r="G22" s="34">
        <v>61700000</v>
      </c>
      <c r="H22" s="34">
        <v>63900000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44971000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>
        <v>3000000</v>
      </c>
      <c r="G25" s="33">
        <v>3000000</v>
      </c>
      <c r="H25" s="33">
        <v>3000000</v>
      </c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29000000</v>
      </c>
      <c r="G27" s="33">
        <v>27000000</v>
      </c>
      <c r="H27" s="33">
        <v>18000000</v>
      </c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12763946000</v>
      </c>
      <c r="G31" s="37">
        <f>+G5+G6+G7+G21</f>
        <v>13158781000</v>
      </c>
      <c r="H31" s="37">
        <f>+H5+H6+H7+H21</f>
        <v>13742781000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696513000</v>
      </c>
      <c r="G33" s="30">
        <f>SUM(G34:G40)</f>
        <v>730275000</v>
      </c>
      <c r="H33" s="30">
        <f>SUM(H34:H40)</f>
        <v>746973000</v>
      </c>
    </row>
    <row r="34" spans="1:8" x14ac:dyDescent="0.2">
      <c r="A34" s="22"/>
      <c r="B34" s="22"/>
      <c r="C34" s="22"/>
      <c r="D34" s="22"/>
      <c r="E34" s="32" t="s">
        <v>19</v>
      </c>
      <c r="F34" s="33">
        <v>184011000</v>
      </c>
      <c r="G34" s="33">
        <v>224374000</v>
      </c>
      <c r="H34" s="33">
        <v>243748000</v>
      </c>
    </row>
    <row r="35" spans="1:8" x14ac:dyDescent="0.2">
      <c r="A35" s="22"/>
      <c r="B35" s="22"/>
      <c r="C35" s="22"/>
      <c r="D35" s="22"/>
      <c r="E35" s="32" t="s">
        <v>37</v>
      </c>
      <c r="F35" s="33">
        <v>282024000</v>
      </c>
      <c r="G35" s="33">
        <v>319703000</v>
      </c>
      <c r="H35" s="33">
        <v>307432000</v>
      </c>
    </row>
    <row r="36" spans="1:8" x14ac:dyDescent="0.2">
      <c r="A36" s="22"/>
      <c r="B36" s="22"/>
      <c r="C36" s="22"/>
      <c r="D36" s="22"/>
      <c r="E36" s="32" t="s">
        <v>38</v>
      </c>
      <c r="F36" s="33">
        <v>5100000</v>
      </c>
      <c r="G36" s="33">
        <v>6820000</v>
      </c>
      <c r="H36" s="33">
        <v>8872000</v>
      </c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>
        <v>179378000</v>
      </c>
      <c r="G38" s="33">
        <v>179378000</v>
      </c>
      <c r="H38" s="33">
        <v>186921000</v>
      </c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>
        <v>46000000</v>
      </c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696513000</v>
      </c>
      <c r="G43" s="39">
        <f>+G33+G41</f>
        <v>730275000</v>
      </c>
      <c r="H43" s="39">
        <f>+H33+H41</f>
        <v>746973000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13460459000</v>
      </c>
      <c r="G44" s="41">
        <f>+G31+G43</f>
        <v>13889056000</v>
      </c>
      <c r="H44" s="41">
        <f>+H31+H43</f>
        <v>14489754000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68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615410000</v>
      </c>
      <c r="G5" s="30">
        <v>630781000</v>
      </c>
      <c r="H5" s="30">
        <v>659284000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232068000</v>
      </c>
      <c r="G7" s="31">
        <f>SUM(G8:G20)</f>
        <v>250690000</v>
      </c>
      <c r="H7" s="31">
        <f>SUM(H8:H20)</f>
        <v>264296000</v>
      </c>
    </row>
    <row r="8" spans="1:8" x14ac:dyDescent="0.2">
      <c r="A8" s="22"/>
      <c r="B8" s="22"/>
      <c r="C8" s="22"/>
      <c r="D8" s="22"/>
      <c r="E8" s="32" t="s">
        <v>11</v>
      </c>
      <c r="F8" s="33">
        <v>182068000</v>
      </c>
      <c r="G8" s="33">
        <v>198447000</v>
      </c>
      <c r="H8" s="33">
        <v>207946000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>
        <v>50000000</v>
      </c>
      <c r="G17" s="33">
        <v>52243000</v>
      </c>
      <c r="H17" s="33">
        <v>56350000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3895000</v>
      </c>
      <c r="G21" s="30">
        <f>SUM(G22:G30)</f>
        <v>2100000</v>
      </c>
      <c r="H21" s="30">
        <f>SUM(H22:H30)</f>
        <v>2200000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2000000</v>
      </c>
      <c r="G22" s="34">
        <v>2100000</v>
      </c>
      <c r="H22" s="34">
        <v>2200000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1895000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851373000</v>
      </c>
      <c r="G31" s="37">
        <f>+G5+G6+G7+G21</f>
        <v>883571000</v>
      </c>
      <c r="H31" s="37">
        <f>+H5+H6+H7+H21</f>
        <v>925780000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14021000</v>
      </c>
      <c r="G33" s="30">
        <f>SUM(G34:G40)</f>
        <v>14932000</v>
      </c>
      <c r="H33" s="30">
        <f>SUM(H34:H40)</f>
        <v>143783000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14021000</v>
      </c>
      <c r="G35" s="33">
        <v>14932000</v>
      </c>
      <c r="H35" s="33">
        <v>143783000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14021000</v>
      </c>
      <c r="G43" s="39">
        <f>+G33+G41</f>
        <v>14932000</v>
      </c>
      <c r="H43" s="39">
        <f>+H33+H41</f>
        <v>143783000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865394000</v>
      </c>
      <c r="G44" s="41">
        <f>+G31+G43</f>
        <v>898503000</v>
      </c>
      <c r="H44" s="41">
        <f>+H31+H43</f>
        <v>1069563000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69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168617000</v>
      </c>
      <c r="G5" s="30">
        <v>168031000</v>
      </c>
      <c r="H5" s="30">
        <v>175624000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35691000</v>
      </c>
      <c r="G7" s="31">
        <f>SUM(G8:G20)</f>
        <v>38531000</v>
      </c>
      <c r="H7" s="31">
        <f>SUM(H8:H20)</f>
        <v>40177000</v>
      </c>
    </row>
    <row r="8" spans="1:8" x14ac:dyDescent="0.2">
      <c r="A8" s="22"/>
      <c r="B8" s="22"/>
      <c r="C8" s="22"/>
      <c r="D8" s="22"/>
      <c r="E8" s="32" t="s">
        <v>11</v>
      </c>
      <c r="F8" s="33">
        <v>35691000</v>
      </c>
      <c r="G8" s="33">
        <v>38531000</v>
      </c>
      <c r="H8" s="33">
        <v>40177000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4509000</v>
      </c>
      <c r="G21" s="30">
        <f>SUM(G22:G30)</f>
        <v>3000000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1509000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208817000</v>
      </c>
      <c r="G31" s="37">
        <f>+G5+G6+G7+G21</f>
        <v>209562000</v>
      </c>
      <c r="H31" s="37">
        <f>+H5+H6+H7+H21</f>
        <v>218901000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2608000</v>
      </c>
      <c r="G33" s="30">
        <f>SUM(G34:G40)</f>
        <v>2377000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2608000</v>
      </c>
      <c r="G35" s="33">
        <v>2377000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2608000</v>
      </c>
      <c r="G43" s="39">
        <f>+G33+G41</f>
        <v>2377000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211425000</v>
      </c>
      <c r="G44" s="41">
        <f>+G31+G43</f>
        <v>211939000</v>
      </c>
      <c r="H44" s="41">
        <f>+H31+H43</f>
        <v>218901000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70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161456000</v>
      </c>
      <c r="G5" s="30">
        <v>162076000</v>
      </c>
      <c r="H5" s="30">
        <v>169394000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35544000</v>
      </c>
      <c r="G7" s="31">
        <f>SUM(G8:G20)</f>
        <v>42869000</v>
      </c>
      <c r="H7" s="31">
        <f>SUM(H8:H20)</f>
        <v>44711000</v>
      </c>
    </row>
    <row r="8" spans="1:8" x14ac:dyDescent="0.2">
      <c r="A8" s="22"/>
      <c r="B8" s="22"/>
      <c r="C8" s="22"/>
      <c r="D8" s="22"/>
      <c r="E8" s="32" t="s">
        <v>11</v>
      </c>
      <c r="F8" s="33">
        <v>35544000</v>
      </c>
      <c r="G8" s="33">
        <v>38369000</v>
      </c>
      <c r="H8" s="33">
        <v>40007000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>
        <v>4500000</v>
      </c>
      <c r="H11" s="33">
        <v>4704000</v>
      </c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4432000</v>
      </c>
      <c r="G21" s="30">
        <f>SUM(G22:G30)</f>
        <v>3000000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1432000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201432000</v>
      </c>
      <c r="G31" s="37">
        <f>+G5+G6+G7+G21</f>
        <v>207945000</v>
      </c>
      <c r="H31" s="37">
        <f>+H5+H6+H7+H21</f>
        <v>217205000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5279000</v>
      </c>
      <c r="G33" s="30">
        <f>SUM(G34:G40)</f>
        <v>38686000</v>
      </c>
      <c r="H33" s="30">
        <f>SUM(H34:H40)</f>
        <v>1268000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5279000</v>
      </c>
      <c r="G35" s="33">
        <v>38686000</v>
      </c>
      <c r="H35" s="33">
        <v>1268000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5279000</v>
      </c>
      <c r="G43" s="39">
        <f>+G33+G41</f>
        <v>38686000</v>
      </c>
      <c r="H43" s="39">
        <f>+H33+H41</f>
        <v>1268000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206711000</v>
      </c>
      <c r="G44" s="41">
        <f>+G31+G43</f>
        <v>246631000</v>
      </c>
      <c r="H44" s="41">
        <f>+H31+H43</f>
        <v>218473000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71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384323000</v>
      </c>
      <c r="G5" s="30">
        <v>386536000</v>
      </c>
      <c r="H5" s="30">
        <v>404077000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115951000</v>
      </c>
      <c r="G7" s="31">
        <f>SUM(G8:G20)</f>
        <v>87905000</v>
      </c>
      <c r="H7" s="31">
        <f>SUM(H8:H20)</f>
        <v>96506000</v>
      </c>
    </row>
    <row r="8" spans="1:8" x14ac:dyDescent="0.2">
      <c r="A8" s="22"/>
      <c r="B8" s="22"/>
      <c r="C8" s="22"/>
      <c r="D8" s="22"/>
      <c r="E8" s="32" t="s">
        <v>11</v>
      </c>
      <c r="F8" s="33">
        <v>105851000</v>
      </c>
      <c r="G8" s="33">
        <v>82405000</v>
      </c>
      <c r="H8" s="33">
        <v>86206000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>
        <v>10100000</v>
      </c>
      <c r="G12" s="33">
        <v>5500000</v>
      </c>
      <c r="H12" s="33">
        <v>10300000</v>
      </c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12923000</v>
      </c>
      <c r="G21" s="30">
        <f>SUM(G22:G30)</f>
        <v>11000000</v>
      </c>
      <c r="H21" s="30">
        <f>SUM(H22:H30)</f>
        <v>12100000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1923000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>
        <v>3000000</v>
      </c>
      <c r="G25" s="33">
        <v>3000000</v>
      </c>
      <c r="H25" s="33">
        <v>3000000</v>
      </c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5000000</v>
      </c>
      <c r="G27" s="33">
        <v>5000000</v>
      </c>
      <c r="H27" s="33">
        <v>6000000</v>
      </c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513197000</v>
      </c>
      <c r="G31" s="37">
        <f>+G5+G6+G7+G21</f>
        <v>485441000</v>
      </c>
      <c r="H31" s="37">
        <f>+H5+H6+H7+H21</f>
        <v>512683000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25055000</v>
      </c>
      <c r="G33" s="30">
        <f>SUM(G34:G40)</f>
        <v>68897000</v>
      </c>
      <c r="H33" s="30">
        <f>SUM(H34:H40)</f>
        <v>27963000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24055000</v>
      </c>
      <c r="G35" s="33">
        <v>67077000</v>
      </c>
      <c r="H35" s="33">
        <v>25091000</v>
      </c>
    </row>
    <row r="36" spans="1:8" x14ac:dyDescent="0.2">
      <c r="A36" s="22"/>
      <c r="B36" s="22"/>
      <c r="C36" s="22"/>
      <c r="D36" s="22"/>
      <c r="E36" s="32" t="s">
        <v>38</v>
      </c>
      <c r="F36" s="33">
        <v>1000000</v>
      </c>
      <c r="G36" s="33">
        <v>1820000</v>
      </c>
      <c r="H36" s="33">
        <v>2872000</v>
      </c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25055000</v>
      </c>
      <c r="G43" s="39">
        <f>+G33+G41</f>
        <v>68897000</v>
      </c>
      <c r="H43" s="39">
        <f>+H33+H41</f>
        <v>27963000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538252000</v>
      </c>
      <c r="G44" s="41">
        <f>+G31+G43</f>
        <v>554338000</v>
      </c>
      <c r="H44" s="41">
        <f>+H31+H43</f>
        <v>540646000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72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188959000</v>
      </c>
      <c r="G5" s="30">
        <v>191216000</v>
      </c>
      <c r="H5" s="30">
        <v>199888000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44709000</v>
      </c>
      <c r="G7" s="31">
        <f>SUM(G8:G20)</f>
        <v>51363000</v>
      </c>
      <c r="H7" s="31">
        <f>SUM(H8:H20)</f>
        <v>53628000</v>
      </c>
    </row>
    <row r="8" spans="1:8" x14ac:dyDescent="0.2">
      <c r="A8" s="22"/>
      <c r="B8" s="22"/>
      <c r="C8" s="22"/>
      <c r="D8" s="22"/>
      <c r="E8" s="32" t="s">
        <v>11</v>
      </c>
      <c r="F8" s="33">
        <v>44709000</v>
      </c>
      <c r="G8" s="33">
        <v>48382000</v>
      </c>
      <c r="H8" s="33">
        <v>50512000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>
        <v>2981000</v>
      </c>
      <c r="H11" s="33">
        <v>3116000</v>
      </c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4467000</v>
      </c>
      <c r="G21" s="30">
        <f>SUM(G22:G30)</f>
        <v>3000000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1467000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238135000</v>
      </c>
      <c r="G31" s="37">
        <f>+G5+G6+G7+G21</f>
        <v>245579000</v>
      </c>
      <c r="H31" s="37">
        <f>+H5+H6+H7+H21</f>
        <v>256616000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7120000</v>
      </c>
      <c r="G33" s="30">
        <f>SUM(G34:G40)</f>
        <v>25300000</v>
      </c>
      <c r="H33" s="30">
        <f>SUM(H34:H40)</f>
        <v>20105000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7120000</v>
      </c>
      <c r="G35" s="33">
        <v>25300000</v>
      </c>
      <c r="H35" s="33">
        <v>20105000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7120000</v>
      </c>
      <c r="G43" s="39">
        <f>+G33+G41</f>
        <v>25300000</v>
      </c>
      <c r="H43" s="39">
        <f>+H33+H41</f>
        <v>20105000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245255000</v>
      </c>
      <c r="G44" s="41">
        <f>+G31+G43</f>
        <v>270879000</v>
      </c>
      <c r="H44" s="41">
        <f>+H31+H43</f>
        <v>276721000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73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244281000</v>
      </c>
      <c r="G5" s="30">
        <v>243688000</v>
      </c>
      <c r="H5" s="30">
        <v>254702000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45461000</v>
      </c>
      <c r="G7" s="31">
        <f>SUM(G8:G20)</f>
        <v>53974000</v>
      </c>
      <c r="H7" s="31">
        <f>SUM(H8:H20)</f>
        <v>56360000</v>
      </c>
    </row>
    <row r="8" spans="1:8" x14ac:dyDescent="0.2">
      <c r="A8" s="22"/>
      <c r="B8" s="22"/>
      <c r="C8" s="22"/>
      <c r="D8" s="22"/>
      <c r="E8" s="32" t="s">
        <v>11</v>
      </c>
      <c r="F8" s="33">
        <v>45461000</v>
      </c>
      <c r="G8" s="33">
        <v>49204000</v>
      </c>
      <c r="H8" s="33">
        <v>51374000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>
        <v>4770000</v>
      </c>
      <c r="H11" s="33">
        <v>4986000</v>
      </c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4054000</v>
      </c>
      <c r="G21" s="30">
        <f>SUM(G22:G30)</f>
        <v>2400000</v>
      </c>
      <c r="H21" s="30">
        <f>SUM(H22:H30)</f>
        <v>2500000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2300000</v>
      </c>
      <c r="G22" s="34">
        <v>2400000</v>
      </c>
      <c r="H22" s="34">
        <v>2500000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1754000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293796000</v>
      </c>
      <c r="G31" s="37">
        <f>+G5+G6+G7+G21</f>
        <v>300062000</v>
      </c>
      <c r="H31" s="37">
        <f>+H5+H6+H7+H21</f>
        <v>313562000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54474000</v>
      </c>
      <c r="G33" s="30">
        <f>SUM(G34:G40)</f>
        <v>9491000</v>
      </c>
      <c r="H33" s="30">
        <f>SUM(H34:H40)</f>
        <v>2222000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8474000</v>
      </c>
      <c r="G35" s="33">
        <v>9491000</v>
      </c>
      <c r="H35" s="33">
        <v>2222000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>
        <v>46000000</v>
      </c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54474000</v>
      </c>
      <c r="G43" s="39">
        <f>+G33+G41</f>
        <v>9491000</v>
      </c>
      <c r="H43" s="39">
        <f>+H33+H41</f>
        <v>2222000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348270000</v>
      </c>
      <c r="G44" s="41">
        <f>+G31+G43</f>
        <v>309553000</v>
      </c>
      <c r="H44" s="41">
        <f>+H31+H43</f>
        <v>315784000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74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74221000</v>
      </c>
      <c r="G5" s="30">
        <v>75278000</v>
      </c>
      <c r="H5" s="30">
        <v>78667000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63850000</v>
      </c>
      <c r="G7" s="31">
        <f>SUM(G8:G20)</f>
        <v>33495000</v>
      </c>
      <c r="H7" s="31">
        <f>SUM(H8:H20)</f>
        <v>34847000</v>
      </c>
    </row>
    <row r="8" spans="1:8" x14ac:dyDescent="0.2">
      <c r="A8" s="22"/>
      <c r="B8" s="22"/>
      <c r="C8" s="22"/>
      <c r="D8" s="22"/>
      <c r="E8" s="32" t="s">
        <v>11</v>
      </c>
      <c r="F8" s="33">
        <v>30098000</v>
      </c>
      <c r="G8" s="33">
        <v>21495000</v>
      </c>
      <c r="H8" s="33">
        <v>22305000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>
        <v>33752000</v>
      </c>
      <c r="G11" s="33">
        <v>12000000</v>
      </c>
      <c r="H11" s="33">
        <v>12542000</v>
      </c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5233000</v>
      </c>
      <c r="G21" s="30">
        <f>SUM(G22:G30)</f>
        <v>2800000</v>
      </c>
      <c r="H21" s="30">
        <f>SUM(H22:H30)</f>
        <v>2900000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2800000</v>
      </c>
      <c r="G22" s="34">
        <v>2800000</v>
      </c>
      <c r="H22" s="34">
        <v>2900000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2433000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143304000</v>
      </c>
      <c r="G31" s="37">
        <f>+G5+G6+G7+G21</f>
        <v>111573000</v>
      </c>
      <c r="H31" s="37">
        <f>+H5+H6+H7+H21</f>
        <v>116414000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448000</v>
      </c>
      <c r="G33" s="30">
        <f>SUM(G34:G40)</f>
        <v>8295000</v>
      </c>
      <c r="H33" s="30">
        <f>SUM(H34:H40)</f>
        <v>413000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448000</v>
      </c>
      <c r="G35" s="33">
        <v>8295000</v>
      </c>
      <c r="H35" s="33">
        <v>413000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448000</v>
      </c>
      <c r="G43" s="39">
        <f>+G33+G41</f>
        <v>8295000</v>
      </c>
      <c r="H43" s="39">
        <f>+H33+H41</f>
        <v>413000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143752000</v>
      </c>
      <c r="G44" s="41">
        <f>+G31+G43</f>
        <v>119868000</v>
      </c>
      <c r="H44" s="41">
        <f>+H31+H43</f>
        <v>116827000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75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76360000</v>
      </c>
      <c r="G5" s="30">
        <v>76645000</v>
      </c>
      <c r="H5" s="30">
        <v>80103000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22598000</v>
      </c>
      <c r="G7" s="31">
        <f>SUM(G8:G20)</f>
        <v>30564000</v>
      </c>
      <c r="H7" s="31">
        <f>SUM(H8:H20)</f>
        <v>31777000</v>
      </c>
    </row>
    <row r="8" spans="1:8" x14ac:dyDescent="0.2">
      <c r="A8" s="22"/>
      <c r="B8" s="22"/>
      <c r="C8" s="22"/>
      <c r="D8" s="22"/>
      <c r="E8" s="32" t="s">
        <v>11</v>
      </c>
      <c r="F8" s="33">
        <v>18473000</v>
      </c>
      <c r="G8" s="33">
        <v>19719000</v>
      </c>
      <c r="H8" s="33">
        <v>20442000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>
        <v>4125000</v>
      </c>
      <c r="G11" s="33">
        <v>10845000</v>
      </c>
      <c r="H11" s="33">
        <v>11335000</v>
      </c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4472000</v>
      </c>
      <c r="G21" s="30">
        <f>SUM(G22:G30)</f>
        <v>3000000</v>
      </c>
      <c r="H21" s="30">
        <f>SUM(H22:H30)</f>
        <v>7100000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1472000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>
        <v>4000000</v>
      </c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103430000</v>
      </c>
      <c r="G31" s="37">
        <f>+G5+G6+G7+G21</f>
        <v>110209000</v>
      </c>
      <c r="H31" s="37">
        <f>+H5+H6+H7+H21</f>
        <v>118980000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435000</v>
      </c>
      <c r="G33" s="30">
        <f>SUM(G34:G40)</f>
        <v>552000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435000</v>
      </c>
      <c r="G35" s="33">
        <v>552000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435000</v>
      </c>
      <c r="G43" s="39">
        <f>+G33+G41</f>
        <v>552000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103865000</v>
      </c>
      <c r="G44" s="41">
        <f>+G31+G43</f>
        <v>110761000</v>
      </c>
      <c r="H44" s="41">
        <f>+H31+H43</f>
        <v>118980000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76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255808000</v>
      </c>
      <c r="G5" s="30">
        <v>254050000</v>
      </c>
      <c r="H5" s="30">
        <v>265525000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63596000</v>
      </c>
      <c r="G7" s="31">
        <f>SUM(G8:G20)</f>
        <v>63554000</v>
      </c>
      <c r="H7" s="31">
        <f>SUM(H8:H20)</f>
        <v>66429000</v>
      </c>
    </row>
    <row r="8" spans="1:8" x14ac:dyDescent="0.2">
      <c r="A8" s="22"/>
      <c r="B8" s="22"/>
      <c r="C8" s="22"/>
      <c r="D8" s="22"/>
      <c r="E8" s="32" t="s">
        <v>11</v>
      </c>
      <c r="F8" s="33">
        <v>63596000</v>
      </c>
      <c r="G8" s="33">
        <v>63554000</v>
      </c>
      <c r="H8" s="33">
        <v>66429000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4842000</v>
      </c>
      <c r="G21" s="30">
        <f>SUM(G22:G30)</f>
        <v>3000000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1842000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324246000</v>
      </c>
      <c r="G31" s="37">
        <f>+G5+G6+G7+G21</f>
        <v>320604000</v>
      </c>
      <c r="H31" s="37">
        <f>+H5+H6+H7+H21</f>
        <v>335054000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66022000</v>
      </c>
      <c r="G33" s="30">
        <f>SUM(G34:G40)</f>
        <v>30935000</v>
      </c>
      <c r="H33" s="30">
        <f>SUM(H34:H40)</f>
        <v>11770000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66022000</v>
      </c>
      <c r="G35" s="33">
        <v>30935000</v>
      </c>
      <c r="H35" s="33">
        <v>11770000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66022000</v>
      </c>
      <c r="G43" s="39">
        <f>+G33+G41</f>
        <v>30935000</v>
      </c>
      <c r="H43" s="39">
        <f>+H33+H41</f>
        <v>11770000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390268000</v>
      </c>
      <c r="G44" s="41">
        <f>+G31+G43</f>
        <v>351539000</v>
      </c>
      <c r="H44" s="41">
        <f>+H31+H43</f>
        <v>346824000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77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69843000</v>
      </c>
      <c r="G5" s="30">
        <v>70454000</v>
      </c>
      <c r="H5" s="30">
        <v>73631000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17346000</v>
      </c>
      <c r="G7" s="31">
        <f>SUM(G8:G20)</f>
        <v>18488000</v>
      </c>
      <c r="H7" s="31">
        <f>SUM(H8:H20)</f>
        <v>19151000</v>
      </c>
    </row>
    <row r="8" spans="1:8" x14ac:dyDescent="0.2">
      <c r="A8" s="22"/>
      <c r="B8" s="22"/>
      <c r="C8" s="22"/>
      <c r="D8" s="22"/>
      <c r="E8" s="32" t="s">
        <v>11</v>
      </c>
      <c r="F8" s="33">
        <v>17346000</v>
      </c>
      <c r="G8" s="33">
        <v>18488000</v>
      </c>
      <c r="H8" s="33">
        <v>19151000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8355000</v>
      </c>
      <c r="G21" s="30">
        <f>SUM(G22:G30)</f>
        <v>3000000</v>
      </c>
      <c r="H21" s="30">
        <f>SUM(H22:H30)</f>
        <v>7100000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1355000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4000000</v>
      </c>
      <c r="G27" s="33"/>
      <c r="H27" s="33">
        <v>4000000</v>
      </c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95544000</v>
      </c>
      <c r="G31" s="37">
        <f>+G5+G6+G7+G21</f>
        <v>91942000</v>
      </c>
      <c r="H31" s="37">
        <f>+H5+H6+H7+H21</f>
        <v>99882000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13521000</v>
      </c>
      <c r="G33" s="30">
        <f>SUM(G34:G40)</f>
        <v>552000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13521000</v>
      </c>
      <c r="G35" s="33">
        <v>552000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13521000</v>
      </c>
      <c r="G43" s="39">
        <f>+G33+G41</f>
        <v>552000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109065000</v>
      </c>
      <c r="G44" s="41">
        <f>+G31+G43</f>
        <v>92494000</v>
      </c>
      <c r="H44" s="41">
        <f>+H31+H43</f>
        <v>99882000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43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418202000</v>
      </c>
      <c r="G5" s="30">
        <v>431687000</v>
      </c>
      <c r="H5" s="30">
        <v>451229000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2772000</v>
      </c>
      <c r="G7" s="31">
        <f>SUM(G8:G20)</f>
        <v>2899000</v>
      </c>
      <c r="H7" s="31">
        <f>SUM(H8:H20)</f>
        <v>3029000</v>
      </c>
    </row>
    <row r="8" spans="1:8" x14ac:dyDescent="0.2">
      <c r="A8" s="22"/>
      <c r="B8" s="22"/>
      <c r="C8" s="22"/>
      <c r="D8" s="22"/>
      <c r="E8" s="32" t="s">
        <v>11</v>
      </c>
      <c r="F8" s="33"/>
      <c r="G8" s="33"/>
      <c r="H8" s="33"/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>
        <v>2772000</v>
      </c>
      <c r="G14" s="34">
        <v>2899000</v>
      </c>
      <c r="H14" s="34">
        <v>3029000</v>
      </c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3489000</v>
      </c>
      <c r="G21" s="30">
        <f>SUM(G22:G30)</f>
        <v>2000000</v>
      </c>
      <c r="H21" s="30">
        <f>SUM(H22:H30)</f>
        <v>2100000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1800000</v>
      </c>
      <c r="G22" s="34">
        <v>2000000</v>
      </c>
      <c r="H22" s="34">
        <v>2100000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1689000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424463000</v>
      </c>
      <c r="G31" s="37">
        <f>+G5+G6+G7+G21</f>
        <v>436586000</v>
      </c>
      <c r="H31" s="37">
        <f>+H5+H6+H7+H21</f>
        <v>456358000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0</v>
      </c>
      <c r="G33" s="30">
        <f>SUM(G34:G40)</f>
        <v>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/>
      <c r="G35" s="33"/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0</v>
      </c>
      <c r="G43" s="39">
        <f>+G33+G41</f>
        <v>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424463000</v>
      </c>
      <c r="G44" s="41">
        <f>+G31+G43</f>
        <v>436586000</v>
      </c>
      <c r="H44" s="41">
        <f>+H31+H43</f>
        <v>456358000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78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160479000</v>
      </c>
      <c r="G5" s="30">
        <v>159588000</v>
      </c>
      <c r="H5" s="30">
        <v>166797000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36531000</v>
      </c>
      <c r="G7" s="31">
        <f>SUM(G8:G20)</f>
        <v>39448000</v>
      </c>
      <c r="H7" s="31">
        <f>SUM(H8:H20)</f>
        <v>41140000</v>
      </c>
    </row>
    <row r="8" spans="1:8" x14ac:dyDescent="0.2">
      <c r="A8" s="22"/>
      <c r="B8" s="22"/>
      <c r="C8" s="22"/>
      <c r="D8" s="22"/>
      <c r="E8" s="32" t="s">
        <v>11</v>
      </c>
      <c r="F8" s="33">
        <v>36531000</v>
      </c>
      <c r="G8" s="33">
        <v>39448000</v>
      </c>
      <c r="H8" s="33">
        <v>41140000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8241000</v>
      </c>
      <c r="G21" s="30">
        <f>SUM(G22:G30)</f>
        <v>3000000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2241000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3000000</v>
      </c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205251000</v>
      </c>
      <c r="G31" s="37">
        <f>+G5+G6+G7+G21</f>
        <v>202036000</v>
      </c>
      <c r="H31" s="37">
        <f>+H5+H6+H7+H21</f>
        <v>211037000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12755000</v>
      </c>
      <c r="G33" s="30">
        <f>SUM(G34:G40)</f>
        <v>26525000</v>
      </c>
      <c r="H33" s="30">
        <f>SUM(H34:H40)</f>
        <v>8848000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12755000</v>
      </c>
      <c r="G35" s="33">
        <v>26525000</v>
      </c>
      <c r="H35" s="33">
        <v>8848000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12755000</v>
      </c>
      <c r="G43" s="39">
        <f>+G33+G41</f>
        <v>26525000</v>
      </c>
      <c r="H43" s="39">
        <f>+H33+H41</f>
        <v>8848000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218006000</v>
      </c>
      <c r="G44" s="41">
        <f>+G31+G43</f>
        <v>228561000</v>
      </c>
      <c r="H44" s="41">
        <f>+H31+H43</f>
        <v>219885000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79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682357000</v>
      </c>
      <c r="G5" s="30">
        <v>719110000</v>
      </c>
      <c r="H5" s="30">
        <v>751647000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223399000</v>
      </c>
      <c r="G7" s="31">
        <f>SUM(G8:G20)</f>
        <v>238324000</v>
      </c>
      <c r="H7" s="31">
        <f>SUM(H8:H20)</f>
        <v>238289000</v>
      </c>
    </row>
    <row r="8" spans="1:8" x14ac:dyDescent="0.2">
      <c r="A8" s="22"/>
      <c r="B8" s="22"/>
      <c r="C8" s="22"/>
      <c r="D8" s="22"/>
      <c r="E8" s="32" t="s">
        <v>11</v>
      </c>
      <c r="F8" s="33">
        <v>108271000</v>
      </c>
      <c r="G8" s="33">
        <v>117824000</v>
      </c>
      <c r="H8" s="33">
        <v>123364000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>
        <v>24733000</v>
      </c>
      <c r="G11" s="33">
        <v>10500000</v>
      </c>
      <c r="H11" s="33">
        <v>10975000</v>
      </c>
    </row>
    <row r="12" spans="1:8" x14ac:dyDescent="0.2">
      <c r="A12" s="22"/>
      <c r="B12" s="22"/>
      <c r="C12" s="22"/>
      <c r="D12" s="22"/>
      <c r="E12" s="32" t="s">
        <v>15</v>
      </c>
      <c r="F12" s="33">
        <v>20395000</v>
      </c>
      <c r="G12" s="33">
        <v>36000000</v>
      </c>
      <c r="H12" s="33">
        <v>27000000</v>
      </c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>
        <v>70000000</v>
      </c>
      <c r="G17" s="33">
        <v>74000000</v>
      </c>
      <c r="H17" s="33">
        <v>76950000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10606000</v>
      </c>
      <c r="G21" s="30">
        <f>SUM(G22:G30)</f>
        <v>7000000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2606000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5000000</v>
      </c>
      <c r="G27" s="33">
        <v>4000000</v>
      </c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916362000</v>
      </c>
      <c r="G31" s="37">
        <f>+G5+G6+G7+G21</f>
        <v>964434000</v>
      </c>
      <c r="H31" s="37">
        <f>+H5+H6+H7+H21</f>
        <v>993036000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27736000</v>
      </c>
      <c r="G33" s="30">
        <f>SUM(G34:G40)</f>
        <v>5588000</v>
      </c>
      <c r="H33" s="30">
        <f>SUM(H34:H40)</f>
        <v>2000000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25736000</v>
      </c>
      <c r="G35" s="33">
        <v>3588000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>
        <v>2000000</v>
      </c>
      <c r="G36" s="33">
        <v>2000000</v>
      </c>
      <c r="H36" s="33">
        <v>2000000</v>
      </c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27736000</v>
      </c>
      <c r="G43" s="39">
        <f>+G33+G41</f>
        <v>5588000</v>
      </c>
      <c r="H43" s="39">
        <f>+H33+H41</f>
        <v>2000000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944098000</v>
      </c>
      <c r="G44" s="41">
        <f>+G31+G43</f>
        <v>970022000</v>
      </c>
      <c r="H44" s="41">
        <f>+H31+H43</f>
        <v>995036000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80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189119000</v>
      </c>
      <c r="G5" s="30">
        <v>195331000</v>
      </c>
      <c r="H5" s="30">
        <v>204152000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103772000</v>
      </c>
      <c r="G7" s="31">
        <f>SUM(G8:G20)</f>
        <v>119433000</v>
      </c>
      <c r="H7" s="31">
        <f>SUM(H8:H20)</f>
        <v>112926000</v>
      </c>
    </row>
    <row r="8" spans="1:8" x14ac:dyDescent="0.2">
      <c r="A8" s="22"/>
      <c r="B8" s="22"/>
      <c r="C8" s="22"/>
      <c r="D8" s="22"/>
      <c r="E8" s="32" t="s">
        <v>11</v>
      </c>
      <c r="F8" s="33">
        <v>33772000</v>
      </c>
      <c r="G8" s="33">
        <v>36433000</v>
      </c>
      <c r="H8" s="33">
        <v>37976000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>
        <v>70000000</v>
      </c>
      <c r="G17" s="33">
        <v>83000000</v>
      </c>
      <c r="H17" s="33">
        <v>74950000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5219000</v>
      </c>
      <c r="G21" s="30">
        <f>SUM(G22:G30)</f>
        <v>3800000</v>
      </c>
      <c r="H21" s="30">
        <f>SUM(H22:H30)</f>
        <v>3900000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3800000</v>
      </c>
      <c r="G22" s="34">
        <v>3800000</v>
      </c>
      <c r="H22" s="34">
        <v>3900000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1419000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298110000</v>
      </c>
      <c r="G31" s="37">
        <f>+G5+G6+G7+G21</f>
        <v>318564000</v>
      </c>
      <c r="H31" s="37">
        <f>+H5+H6+H7+H21</f>
        <v>320978000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212000</v>
      </c>
      <c r="G33" s="30">
        <f>SUM(G34:G40)</f>
        <v>552000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212000</v>
      </c>
      <c r="G35" s="33">
        <v>552000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212000</v>
      </c>
      <c r="G43" s="39">
        <f>+G33+G41</f>
        <v>552000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298322000</v>
      </c>
      <c r="G44" s="41">
        <f>+G31+G43</f>
        <v>319116000</v>
      </c>
      <c r="H44" s="41">
        <f>+H31+H43</f>
        <v>320978000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81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438648000</v>
      </c>
      <c r="G5" s="30">
        <v>463132000</v>
      </c>
      <c r="H5" s="30">
        <v>484084000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168364000</v>
      </c>
      <c r="G7" s="31">
        <f>SUM(G8:G20)</f>
        <v>177402000</v>
      </c>
      <c r="H7" s="31">
        <f>SUM(H8:H20)</f>
        <v>195135000</v>
      </c>
    </row>
    <row r="8" spans="1:8" x14ac:dyDescent="0.2">
      <c r="A8" s="22"/>
      <c r="B8" s="22"/>
      <c r="C8" s="22"/>
      <c r="D8" s="22"/>
      <c r="E8" s="32" t="s">
        <v>11</v>
      </c>
      <c r="F8" s="33">
        <v>97509000</v>
      </c>
      <c r="G8" s="33">
        <v>88587000</v>
      </c>
      <c r="H8" s="33">
        <v>92691000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>
        <v>13000000</v>
      </c>
      <c r="H11" s="33">
        <v>13588000</v>
      </c>
    </row>
    <row r="12" spans="1:8" x14ac:dyDescent="0.2">
      <c r="A12" s="22"/>
      <c r="B12" s="22"/>
      <c r="C12" s="22"/>
      <c r="D12" s="22"/>
      <c r="E12" s="32" t="s">
        <v>15</v>
      </c>
      <c r="F12" s="33">
        <v>10000000</v>
      </c>
      <c r="G12" s="33">
        <v>10000000</v>
      </c>
      <c r="H12" s="33">
        <v>20000000</v>
      </c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>
        <v>60855000</v>
      </c>
      <c r="G17" s="33">
        <v>65815000</v>
      </c>
      <c r="H17" s="33">
        <v>68856000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5619000</v>
      </c>
      <c r="G21" s="30">
        <f>SUM(G22:G30)</f>
        <v>3000000</v>
      </c>
      <c r="H21" s="30">
        <f>SUM(H22:H30)</f>
        <v>7100000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2619000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>
        <v>4000000</v>
      </c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612631000</v>
      </c>
      <c r="G31" s="37">
        <f>+G5+G6+G7+G21</f>
        <v>643534000</v>
      </c>
      <c r="H31" s="37">
        <f>+H5+H6+H7+H21</f>
        <v>686319000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43665000</v>
      </c>
      <c r="G33" s="30">
        <f>SUM(G34:G40)</f>
        <v>77186000</v>
      </c>
      <c r="H33" s="30">
        <f>SUM(H34:H40)</f>
        <v>75880000</v>
      </c>
    </row>
    <row r="34" spans="1:8" x14ac:dyDescent="0.2">
      <c r="A34" s="22"/>
      <c r="B34" s="22"/>
      <c r="C34" s="22"/>
      <c r="D34" s="22"/>
      <c r="E34" s="32" t="s">
        <v>19</v>
      </c>
      <c r="F34" s="33">
        <v>42000000</v>
      </c>
      <c r="G34" s="33">
        <v>72000000</v>
      </c>
      <c r="H34" s="33">
        <v>74880000</v>
      </c>
    </row>
    <row r="35" spans="1:8" x14ac:dyDescent="0.2">
      <c r="A35" s="22"/>
      <c r="B35" s="22"/>
      <c r="C35" s="22"/>
      <c r="D35" s="22"/>
      <c r="E35" s="32" t="s">
        <v>37</v>
      </c>
      <c r="F35" s="33">
        <v>665000</v>
      </c>
      <c r="G35" s="33">
        <v>4186000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>
        <v>1000000</v>
      </c>
      <c r="G36" s="33">
        <v>1000000</v>
      </c>
      <c r="H36" s="33">
        <v>1000000</v>
      </c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43665000</v>
      </c>
      <c r="G43" s="39">
        <f>+G33+G41</f>
        <v>77186000</v>
      </c>
      <c r="H43" s="39">
        <f>+H33+H41</f>
        <v>75880000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656296000</v>
      </c>
      <c r="G44" s="41">
        <f>+G31+G43</f>
        <v>720720000</v>
      </c>
      <c r="H44" s="41">
        <f>+H31+H43</f>
        <v>762199000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44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1178333000</v>
      </c>
      <c r="G5" s="30">
        <v>1251331000</v>
      </c>
      <c r="H5" s="30">
        <v>1307925000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361503000</v>
      </c>
      <c r="G7" s="31">
        <f>SUM(G8:G20)</f>
        <v>394343000</v>
      </c>
      <c r="H7" s="31">
        <f>SUM(H8:H20)</f>
        <v>413447000</v>
      </c>
    </row>
    <row r="8" spans="1:8" x14ac:dyDescent="0.2">
      <c r="A8" s="22"/>
      <c r="B8" s="22"/>
      <c r="C8" s="22"/>
      <c r="D8" s="22"/>
      <c r="E8" s="32" t="s">
        <v>11</v>
      </c>
      <c r="F8" s="33">
        <v>358525000</v>
      </c>
      <c r="G8" s="33">
        <v>391228000</v>
      </c>
      <c r="H8" s="33">
        <v>410193000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>
        <v>2978000</v>
      </c>
      <c r="G14" s="34">
        <v>3115000</v>
      </c>
      <c r="H14" s="34">
        <v>3254000</v>
      </c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7791000</v>
      </c>
      <c r="G21" s="30">
        <f>SUM(G22:G30)</f>
        <v>3000000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4791000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1547627000</v>
      </c>
      <c r="G31" s="37">
        <f>+G5+G6+G7+G21</f>
        <v>1648674000</v>
      </c>
      <c r="H31" s="37">
        <f>+H5+H6+H7+H21</f>
        <v>1724472000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194378000</v>
      </c>
      <c r="G33" s="30">
        <f>SUM(G34:G40)</f>
        <v>204378000</v>
      </c>
      <c r="H33" s="30">
        <f>SUM(H34:H40)</f>
        <v>212551000</v>
      </c>
    </row>
    <row r="34" spans="1:8" x14ac:dyDescent="0.2">
      <c r="A34" s="22"/>
      <c r="B34" s="22"/>
      <c r="C34" s="22"/>
      <c r="D34" s="22"/>
      <c r="E34" s="32" t="s">
        <v>19</v>
      </c>
      <c r="F34" s="33">
        <v>52000000</v>
      </c>
      <c r="G34" s="33">
        <v>62000000</v>
      </c>
      <c r="H34" s="33">
        <v>64480000</v>
      </c>
    </row>
    <row r="35" spans="1:8" x14ac:dyDescent="0.2">
      <c r="A35" s="22"/>
      <c r="B35" s="22"/>
      <c r="C35" s="22"/>
      <c r="D35" s="22"/>
      <c r="E35" s="32" t="s">
        <v>37</v>
      </c>
      <c r="F35" s="33"/>
      <c r="G35" s="33"/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>
        <v>142378000</v>
      </c>
      <c r="G38" s="33">
        <v>142378000</v>
      </c>
      <c r="H38" s="33">
        <v>148071000</v>
      </c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194378000</v>
      </c>
      <c r="G43" s="39">
        <f>+G33+G41</f>
        <v>204378000</v>
      </c>
      <c r="H43" s="39">
        <f>+H33+H41</f>
        <v>212551000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1742005000</v>
      </c>
      <c r="G44" s="41">
        <f>+G31+G43</f>
        <v>1853052000</v>
      </c>
      <c r="H44" s="41">
        <f>+H31+H43</f>
        <v>1937023000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E120" s="2" t="s">
        <v>45</v>
      </c>
      <c r="F120" s="20"/>
      <c r="G120" s="20"/>
      <c r="H120" s="20"/>
    </row>
    <row r="121" spans="5:8" x14ac:dyDescent="0.2">
      <c r="E121" s="2" t="s">
        <v>45</v>
      </c>
      <c r="F121" s="20"/>
      <c r="G121" s="20"/>
      <c r="H121" s="20"/>
    </row>
    <row r="122" spans="5:8" x14ac:dyDescent="0.2">
      <c r="E122" s="3" t="s">
        <v>46</v>
      </c>
      <c r="F122" s="20"/>
      <c r="G122" s="20"/>
      <c r="H122" s="20"/>
    </row>
    <row r="123" spans="5:8" x14ac:dyDescent="0.2">
      <c r="E123" s="2" t="s">
        <v>45</v>
      </c>
      <c r="F123" s="20"/>
      <c r="G123" s="20"/>
      <c r="H123" s="20"/>
    </row>
    <row r="124" spans="5:8" x14ac:dyDescent="0.2">
      <c r="E124" s="3" t="s">
        <v>47</v>
      </c>
      <c r="F124" s="20"/>
      <c r="G124" s="20"/>
      <c r="H124" s="20"/>
    </row>
    <row r="125" spans="5:8" x14ac:dyDescent="0.2">
      <c r="E125" s="1" t="s">
        <v>48</v>
      </c>
      <c r="F125" s="21">
        <v>62811000</v>
      </c>
      <c r="G125" s="21">
        <v>68347000</v>
      </c>
      <c r="H125" s="21">
        <v>71437000</v>
      </c>
    </row>
    <row r="126" spans="5:8" x14ac:dyDescent="0.2">
      <c r="E126" s="1" t="s">
        <v>49</v>
      </c>
      <c r="F126" s="21">
        <v>69983000</v>
      </c>
      <c r="G126" s="21">
        <v>76151000</v>
      </c>
      <c r="H126" s="21">
        <v>79595000</v>
      </c>
    </row>
    <row r="127" spans="5:8" x14ac:dyDescent="0.2">
      <c r="E127" s="1" t="s">
        <v>50</v>
      </c>
      <c r="F127" s="21">
        <v>191291000</v>
      </c>
      <c r="G127" s="21">
        <v>208151000</v>
      </c>
      <c r="H127" s="21">
        <v>217564000</v>
      </c>
    </row>
    <row r="128" spans="5:8" x14ac:dyDescent="0.2">
      <c r="E128" s="1" t="s">
        <v>51</v>
      </c>
      <c r="F128" s="21">
        <v>101207000</v>
      </c>
      <c r="G128" s="21">
        <v>110127000</v>
      </c>
      <c r="H128" s="21">
        <v>115107000</v>
      </c>
    </row>
    <row r="129" spans="5:8" x14ac:dyDescent="0.2">
      <c r="E129" s="1" t="s">
        <v>52</v>
      </c>
      <c r="F129" s="21">
        <v>97164000</v>
      </c>
      <c r="G129" s="21">
        <v>105727000</v>
      </c>
      <c r="H129" s="21">
        <v>110508000</v>
      </c>
    </row>
    <row r="130" spans="5:8" x14ac:dyDescent="0.2">
      <c r="E130" s="2" t="s">
        <v>45</v>
      </c>
      <c r="F130" s="20"/>
      <c r="G130" s="20"/>
      <c r="H130" s="20"/>
    </row>
    <row r="131" spans="5:8" x14ac:dyDescent="0.2">
      <c r="E131" s="3" t="s">
        <v>53</v>
      </c>
      <c r="F131" s="20"/>
      <c r="G131" s="20"/>
      <c r="H131" s="20"/>
    </row>
    <row r="132" spans="5:8" x14ac:dyDescent="0.2">
      <c r="E132" s="1" t="s">
        <v>48</v>
      </c>
      <c r="F132" s="21">
        <v>39301000</v>
      </c>
      <c r="G132" s="21">
        <v>41109000</v>
      </c>
      <c r="H132" s="21">
        <v>42968000</v>
      </c>
    </row>
    <row r="133" spans="5:8" x14ac:dyDescent="0.2">
      <c r="E133" s="1" t="s">
        <v>49</v>
      </c>
      <c r="F133" s="21">
        <v>43789000</v>
      </c>
      <c r="G133" s="21">
        <v>45803000</v>
      </c>
      <c r="H133" s="21">
        <v>47874000</v>
      </c>
    </row>
    <row r="134" spans="5:8" x14ac:dyDescent="0.2">
      <c r="E134" s="1" t="s">
        <v>50</v>
      </c>
      <c r="F134" s="21">
        <v>119692000</v>
      </c>
      <c r="G134" s="21">
        <v>125198000</v>
      </c>
      <c r="H134" s="21">
        <v>130859000</v>
      </c>
    </row>
    <row r="135" spans="5:8" x14ac:dyDescent="0.2">
      <c r="E135" s="1" t="s">
        <v>51</v>
      </c>
      <c r="F135" s="21">
        <v>63326000</v>
      </c>
      <c r="G135" s="21">
        <v>66238000</v>
      </c>
      <c r="H135" s="21">
        <v>69234000</v>
      </c>
    </row>
    <row r="136" spans="5:8" x14ac:dyDescent="0.2">
      <c r="E136" s="1" t="s">
        <v>52</v>
      </c>
      <c r="F136" s="21">
        <v>60796000</v>
      </c>
      <c r="G136" s="21">
        <v>63592000</v>
      </c>
      <c r="H136" s="21">
        <v>66468000</v>
      </c>
    </row>
    <row r="137" spans="5:8" x14ac:dyDescent="0.2">
      <c r="E137" s="2" t="s">
        <v>45</v>
      </c>
      <c r="F137" s="20"/>
      <c r="G137" s="20"/>
      <c r="H137" s="20"/>
    </row>
    <row r="138" spans="5:8" x14ac:dyDescent="0.2">
      <c r="E138" s="2" t="s">
        <v>45</v>
      </c>
      <c r="F138" s="20"/>
      <c r="G138" s="20"/>
      <c r="H138" s="20"/>
    </row>
    <row r="139" spans="5:8" x14ac:dyDescent="0.2">
      <c r="E139" s="3" t="s">
        <v>54</v>
      </c>
      <c r="F139" s="20"/>
      <c r="G139" s="20"/>
      <c r="H139" s="20"/>
    </row>
    <row r="140" spans="5:8" x14ac:dyDescent="0.2">
      <c r="E140" s="2" t="s">
        <v>45</v>
      </c>
      <c r="F140" s="20"/>
      <c r="G140" s="20"/>
      <c r="H140" s="20"/>
    </row>
    <row r="141" spans="5:8" x14ac:dyDescent="0.2">
      <c r="E141" s="1" t="s">
        <v>48</v>
      </c>
      <c r="F141" s="21">
        <v>57964000</v>
      </c>
      <c r="G141" s="21">
        <v>63326000</v>
      </c>
      <c r="H141" s="21">
        <v>66435000</v>
      </c>
    </row>
    <row r="142" spans="5:8" x14ac:dyDescent="0.2">
      <c r="E142" s="1" t="s">
        <v>49</v>
      </c>
      <c r="F142" s="21">
        <v>44913000</v>
      </c>
      <c r="G142" s="21">
        <v>49068000</v>
      </c>
      <c r="H142" s="21">
        <v>51477000</v>
      </c>
    </row>
    <row r="143" spans="5:8" x14ac:dyDescent="0.2">
      <c r="E143" s="1" t="s">
        <v>50</v>
      </c>
      <c r="F143" s="21">
        <v>129637000</v>
      </c>
      <c r="G143" s="21">
        <v>141629000</v>
      </c>
      <c r="H143" s="21">
        <v>148583000</v>
      </c>
    </row>
    <row r="144" spans="5:8" x14ac:dyDescent="0.2">
      <c r="E144" s="1" t="s">
        <v>51</v>
      </c>
      <c r="F144" s="21">
        <v>53761000</v>
      </c>
      <c r="G144" s="21">
        <v>58735000</v>
      </c>
      <c r="H144" s="21">
        <v>61619000</v>
      </c>
    </row>
    <row r="145" spans="5:8" x14ac:dyDescent="0.2">
      <c r="E145" s="1" t="s">
        <v>52</v>
      </c>
      <c r="F145" s="21">
        <v>67250000</v>
      </c>
      <c r="G145" s="21">
        <v>73471000</v>
      </c>
      <c r="H145" s="21">
        <v>77079000</v>
      </c>
    </row>
    <row r="146" spans="5:8" x14ac:dyDescent="0.2">
      <c r="E146" s="2" t="s">
        <v>45</v>
      </c>
      <c r="F146" s="20"/>
      <c r="G146" s="20"/>
      <c r="H146" s="20"/>
    </row>
    <row r="147" spans="5:8" x14ac:dyDescent="0.2">
      <c r="E147" s="2" t="s">
        <v>45</v>
      </c>
      <c r="F147" s="20"/>
      <c r="G147" s="20"/>
      <c r="H147" s="20"/>
    </row>
    <row r="148" spans="5:8" x14ac:dyDescent="0.2">
      <c r="E148" s="3" t="s">
        <v>55</v>
      </c>
      <c r="F148" s="20"/>
      <c r="G148" s="20"/>
      <c r="H148" s="20"/>
    </row>
    <row r="149" spans="5:8" x14ac:dyDescent="0.2">
      <c r="E149" s="2" t="s">
        <v>45</v>
      </c>
      <c r="F149" s="20"/>
      <c r="G149" s="20"/>
      <c r="H149" s="20"/>
    </row>
    <row r="150" spans="5:8" x14ac:dyDescent="0.2">
      <c r="E150" s="1" t="s">
        <v>52</v>
      </c>
      <c r="F150" s="21">
        <v>142378000</v>
      </c>
      <c r="G150" s="21">
        <v>142378000</v>
      </c>
      <c r="H150" s="21">
        <v>148071000</v>
      </c>
    </row>
    <row r="151" spans="5:8" x14ac:dyDescent="0.2">
      <c r="F151" s="19"/>
      <c r="G151" s="19"/>
      <c r="H151" s="19"/>
    </row>
    <row r="152" spans="5:8" x14ac:dyDescent="0.2">
      <c r="F152" s="19"/>
      <c r="G152" s="19"/>
      <c r="H152" s="19"/>
    </row>
    <row r="153" spans="5:8" x14ac:dyDescent="0.2">
      <c r="F153" s="19"/>
      <c r="G153" s="19"/>
      <c r="H153" s="19"/>
    </row>
    <row r="154" spans="5:8" x14ac:dyDescent="0.2">
      <c r="F154" s="19"/>
      <c r="G154" s="19"/>
      <c r="H154" s="19"/>
    </row>
    <row r="155" spans="5:8" x14ac:dyDescent="0.2">
      <c r="F155" s="19"/>
      <c r="G155" s="19"/>
      <c r="H155" s="19"/>
    </row>
    <row r="156" spans="5:8" x14ac:dyDescent="0.2">
      <c r="F156" s="19"/>
      <c r="G156" s="19"/>
      <c r="H156" s="19"/>
    </row>
    <row r="157" spans="5:8" x14ac:dyDescent="0.2">
      <c r="F157" s="19"/>
      <c r="G157" s="19"/>
      <c r="H157" s="19"/>
    </row>
    <row r="158" spans="5:8" x14ac:dyDescent="0.2">
      <c r="F158" s="19"/>
      <c r="G158" s="19"/>
      <c r="H158" s="19"/>
    </row>
    <row r="159" spans="5:8" x14ac:dyDescent="0.2">
      <c r="F159" s="19"/>
      <c r="G159" s="19"/>
      <c r="H159" s="19"/>
    </row>
    <row r="160" spans="5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17">
    <mergeCell ref="E148:H148"/>
    <mergeCell ref="E149:H149"/>
    <mergeCell ref="E138:H138"/>
    <mergeCell ref="E139:H139"/>
    <mergeCell ref="E140:H140"/>
    <mergeCell ref="E146:H146"/>
    <mergeCell ref="E147:H147"/>
    <mergeCell ref="E123:H123"/>
    <mergeCell ref="E124:H124"/>
    <mergeCell ref="E130:H130"/>
    <mergeCell ref="E131:H131"/>
    <mergeCell ref="E137:H137"/>
    <mergeCell ref="E1:H1"/>
    <mergeCell ref="E2:H2"/>
    <mergeCell ref="E120:H120"/>
    <mergeCell ref="E121:H121"/>
    <mergeCell ref="E122:H12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56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536572000</v>
      </c>
      <c r="G5" s="30">
        <v>568513000</v>
      </c>
      <c r="H5" s="30">
        <v>594232000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748892000</v>
      </c>
      <c r="G7" s="31">
        <f>SUM(G8:G20)</f>
        <v>708171000</v>
      </c>
      <c r="H7" s="31">
        <f>SUM(H8:H20)</f>
        <v>720471000</v>
      </c>
    </row>
    <row r="8" spans="1:8" x14ac:dyDescent="0.2">
      <c r="A8" s="22"/>
      <c r="B8" s="22"/>
      <c r="C8" s="22"/>
      <c r="D8" s="22"/>
      <c r="E8" s="32" t="s">
        <v>11</v>
      </c>
      <c r="F8" s="33">
        <v>165171000</v>
      </c>
      <c r="G8" s="33">
        <v>179988000</v>
      </c>
      <c r="H8" s="33">
        <v>188580000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>
        <v>2866000</v>
      </c>
      <c r="G14" s="34">
        <v>2997000</v>
      </c>
      <c r="H14" s="34">
        <v>3131000</v>
      </c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>
        <v>457588000</v>
      </c>
      <c r="G16" s="33">
        <v>396086000</v>
      </c>
      <c r="H16" s="33">
        <v>397660000</v>
      </c>
    </row>
    <row r="17" spans="1:8" x14ac:dyDescent="0.2">
      <c r="A17" s="22"/>
      <c r="B17" s="22"/>
      <c r="C17" s="22"/>
      <c r="D17" s="22"/>
      <c r="E17" s="32" t="s">
        <v>20</v>
      </c>
      <c r="F17" s="33">
        <v>123267000</v>
      </c>
      <c r="G17" s="33">
        <v>129100000</v>
      </c>
      <c r="H17" s="33">
        <v>131100000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5274000</v>
      </c>
      <c r="G21" s="30">
        <f>SUM(G22:G30)</f>
        <v>3600000</v>
      </c>
      <c r="H21" s="30">
        <f>SUM(H22:H30)</f>
        <v>3700000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3600000</v>
      </c>
      <c r="G22" s="34">
        <v>3600000</v>
      </c>
      <c r="H22" s="34">
        <v>3700000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1674000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1290738000</v>
      </c>
      <c r="G31" s="37">
        <f>+G5+G6+G7+G21</f>
        <v>1280284000</v>
      </c>
      <c r="H31" s="37">
        <f>+H5+H6+H7+H21</f>
        <v>1318403000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0</v>
      </c>
      <c r="G33" s="30">
        <f>SUM(G34:G40)</f>
        <v>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/>
      <c r="G35" s="33"/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0</v>
      </c>
      <c r="G43" s="39">
        <f>+G33+G41</f>
        <v>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1290738000</v>
      </c>
      <c r="G44" s="41">
        <f>+G31+G43</f>
        <v>1280284000</v>
      </c>
      <c r="H44" s="41">
        <f>+H31+H43</f>
        <v>1318403000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E120" s="2" t="s">
        <v>45</v>
      </c>
      <c r="F120" s="20"/>
      <c r="G120" s="20"/>
      <c r="H120" s="20"/>
    </row>
    <row r="121" spans="5:8" x14ac:dyDescent="0.2">
      <c r="E121" s="2" t="s">
        <v>45</v>
      </c>
      <c r="F121" s="20"/>
      <c r="G121" s="20"/>
      <c r="H121" s="20"/>
    </row>
    <row r="122" spans="5:8" x14ac:dyDescent="0.2">
      <c r="E122" s="3" t="s">
        <v>46</v>
      </c>
      <c r="F122" s="20"/>
      <c r="G122" s="20"/>
      <c r="H122" s="20"/>
    </row>
    <row r="123" spans="5:8" x14ac:dyDescent="0.2">
      <c r="E123" s="2" t="s">
        <v>45</v>
      </c>
      <c r="F123" s="20"/>
      <c r="G123" s="20"/>
      <c r="H123" s="20"/>
    </row>
    <row r="124" spans="5:8" x14ac:dyDescent="0.2">
      <c r="E124" s="3" t="s">
        <v>47</v>
      </c>
      <c r="F124" s="20"/>
      <c r="G124" s="20"/>
      <c r="H124" s="20"/>
    </row>
    <row r="125" spans="5:8" x14ac:dyDescent="0.2">
      <c r="E125" s="1" t="s">
        <v>57</v>
      </c>
      <c r="F125" s="21">
        <v>36148000</v>
      </c>
      <c r="G125" s="21">
        <v>39334000</v>
      </c>
      <c r="H125" s="21">
        <v>41113000</v>
      </c>
    </row>
    <row r="126" spans="5:8" x14ac:dyDescent="0.2">
      <c r="E126" s="1" t="s">
        <v>58</v>
      </c>
      <c r="F126" s="21">
        <v>30155000</v>
      </c>
      <c r="G126" s="21">
        <v>32813000</v>
      </c>
      <c r="H126" s="21">
        <v>34297000</v>
      </c>
    </row>
    <row r="127" spans="5:8" x14ac:dyDescent="0.2">
      <c r="E127" s="1" t="s">
        <v>59</v>
      </c>
      <c r="F127" s="21">
        <v>92699000</v>
      </c>
      <c r="G127" s="21">
        <v>100869000</v>
      </c>
      <c r="H127" s="21">
        <v>105431000</v>
      </c>
    </row>
    <row r="128" spans="5:8" x14ac:dyDescent="0.2">
      <c r="E128" s="1" t="s">
        <v>60</v>
      </c>
      <c r="F128" s="21">
        <v>30391000</v>
      </c>
      <c r="G128" s="21">
        <v>33070000</v>
      </c>
      <c r="H128" s="21">
        <v>34565000</v>
      </c>
    </row>
    <row r="129" spans="5:8" x14ac:dyDescent="0.2">
      <c r="E129" s="1" t="s">
        <v>61</v>
      </c>
      <c r="F129" s="21">
        <v>57036000</v>
      </c>
      <c r="G129" s="21">
        <v>62063000</v>
      </c>
      <c r="H129" s="21">
        <v>64869000</v>
      </c>
    </row>
    <row r="130" spans="5:8" x14ac:dyDescent="0.2">
      <c r="E130" s="2" t="s">
        <v>45</v>
      </c>
      <c r="F130" s="20"/>
      <c r="G130" s="20"/>
      <c r="H130" s="20"/>
    </row>
    <row r="131" spans="5:8" x14ac:dyDescent="0.2">
      <c r="E131" s="3" t="s">
        <v>53</v>
      </c>
      <c r="F131" s="20"/>
      <c r="G131" s="20"/>
      <c r="H131" s="20"/>
    </row>
    <row r="132" spans="5:8" x14ac:dyDescent="0.2">
      <c r="E132" s="1" t="s">
        <v>57</v>
      </c>
      <c r="F132" s="21">
        <v>22618000</v>
      </c>
      <c r="G132" s="21">
        <v>23658000</v>
      </c>
      <c r="H132" s="21">
        <v>24728000</v>
      </c>
    </row>
    <row r="133" spans="5:8" x14ac:dyDescent="0.2">
      <c r="E133" s="1" t="s">
        <v>58</v>
      </c>
      <c r="F133" s="21">
        <v>18868000</v>
      </c>
      <c r="G133" s="21">
        <v>19736000</v>
      </c>
      <c r="H133" s="21">
        <v>20629000</v>
      </c>
    </row>
    <row r="134" spans="5:8" x14ac:dyDescent="0.2">
      <c r="E134" s="1" t="s">
        <v>59</v>
      </c>
      <c r="F134" s="21">
        <v>58002000</v>
      </c>
      <c r="G134" s="21">
        <v>60670000</v>
      </c>
      <c r="H134" s="21">
        <v>63414000</v>
      </c>
    </row>
    <row r="135" spans="5:8" x14ac:dyDescent="0.2">
      <c r="E135" s="1" t="s">
        <v>60</v>
      </c>
      <c r="F135" s="21">
        <v>19016000</v>
      </c>
      <c r="G135" s="21">
        <v>19891000</v>
      </c>
      <c r="H135" s="21">
        <v>20790000</v>
      </c>
    </row>
    <row r="136" spans="5:8" x14ac:dyDescent="0.2">
      <c r="E136" s="1" t="s">
        <v>61</v>
      </c>
      <c r="F136" s="21">
        <v>35688000</v>
      </c>
      <c r="G136" s="21">
        <v>37329000</v>
      </c>
      <c r="H136" s="21">
        <v>39017000</v>
      </c>
    </row>
    <row r="137" spans="5:8" x14ac:dyDescent="0.2">
      <c r="E137" s="2" t="s">
        <v>45</v>
      </c>
      <c r="F137" s="20"/>
      <c r="G137" s="20"/>
      <c r="H137" s="20"/>
    </row>
    <row r="138" spans="5:8" x14ac:dyDescent="0.2">
      <c r="E138" s="2" t="s">
        <v>45</v>
      </c>
      <c r="F138" s="20"/>
      <c r="G138" s="20"/>
      <c r="H138" s="20"/>
    </row>
    <row r="139" spans="5:8" x14ac:dyDescent="0.2">
      <c r="E139" s="3" t="s">
        <v>54</v>
      </c>
      <c r="F139" s="20"/>
      <c r="G139" s="20"/>
      <c r="H139" s="20"/>
    </row>
    <row r="140" spans="5:8" x14ac:dyDescent="0.2">
      <c r="E140" s="2" t="s">
        <v>45</v>
      </c>
      <c r="F140" s="20"/>
      <c r="G140" s="20"/>
      <c r="H140" s="20"/>
    </row>
    <row r="141" spans="5:8" x14ac:dyDescent="0.2">
      <c r="E141" s="1" t="s">
        <v>57</v>
      </c>
      <c r="F141" s="21">
        <v>13883000</v>
      </c>
      <c r="G141" s="21">
        <v>15168000</v>
      </c>
      <c r="H141" s="21">
        <v>15912000</v>
      </c>
    </row>
    <row r="142" spans="5:8" x14ac:dyDescent="0.2">
      <c r="E142" s="1" t="s">
        <v>58</v>
      </c>
      <c r="F142" s="21">
        <v>11819000</v>
      </c>
      <c r="G142" s="21">
        <v>12913000</v>
      </c>
      <c r="H142" s="21">
        <v>13547000</v>
      </c>
    </row>
    <row r="143" spans="5:8" x14ac:dyDescent="0.2">
      <c r="E143" s="1" t="s">
        <v>59</v>
      </c>
      <c r="F143" s="21">
        <v>85901000</v>
      </c>
      <c r="G143" s="21">
        <v>93847000</v>
      </c>
      <c r="H143" s="21">
        <v>98455000</v>
      </c>
    </row>
    <row r="144" spans="5:8" x14ac:dyDescent="0.2">
      <c r="E144" s="1" t="s">
        <v>60</v>
      </c>
      <c r="F144" s="21">
        <v>4842000</v>
      </c>
      <c r="G144" s="21">
        <v>5290000</v>
      </c>
      <c r="H144" s="21">
        <v>5550000</v>
      </c>
    </row>
    <row r="145" spans="5:8" x14ac:dyDescent="0.2">
      <c r="E145" s="1" t="s">
        <v>61</v>
      </c>
      <c r="F145" s="21">
        <v>43724000</v>
      </c>
      <c r="G145" s="21">
        <v>47772000</v>
      </c>
      <c r="H145" s="21">
        <v>50117000</v>
      </c>
    </row>
    <row r="146" spans="5:8" x14ac:dyDescent="0.2">
      <c r="E146" s="2" t="s">
        <v>45</v>
      </c>
      <c r="F146" s="20"/>
      <c r="G146" s="20"/>
      <c r="H146" s="20"/>
    </row>
    <row r="147" spans="5:8" x14ac:dyDescent="0.2">
      <c r="E147" s="2" t="s">
        <v>45</v>
      </c>
      <c r="F147" s="20"/>
      <c r="G147" s="20"/>
      <c r="H147" s="20"/>
    </row>
    <row r="148" spans="5:8" x14ac:dyDescent="0.2">
      <c r="E148" s="3" t="s">
        <v>62</v>
      </c>
      <c r="F148" s="20"/>
      <c r="G148" s="20"/>
      <c r="H148" s="20"/>
    </row>
    <row r="149" spans="5:8" x14ac:dyDescent="0.2">
      <c r="E149" s="2" t="s">
        <v>45</v>
      </c>
      <c r="F149" s="20"/>
      <c r="G149" s="20"/>
      <c r="H149" s="20"/>
    </row>
    <row r="150" spans="5:8" x14ac:dyDescent="0.2">
      <c r="E150" s="1" t="s">
        <v>58</v>
      </c>
      <c r="F150" s="21">
        <v>17120000</v>
      </c>
      <c r="G150" s="21">
        <v>23000000</v>
      </c>
      <c r="H150" s="21">
        <v>24000000</v>
      </c>
    </row>
    <row r="151" spans="5:8" x14ac:dyDescent="0.2">
      <c r="E151" s="1" t="s">
        <v>59</v>
      </c>
      <c r="F151" s="21">
        <v>32114000</v>
      </c>
      <c r="G151" s="21">
        <v>39100000</v>
      </c>
      <c r="H151" s="21">
        <v>37100000</v>
      </c>
    </row>
    <row r="152" spans="5:8" x14ac:dyDescent="0.2">
      <c r="E152" s="1" t="s">
        <v>60</v>
      </c>
      <c r="F152" s="21">
        <v>14033000</v>
      </c>
      <c r="G152" s="21">
        <v>22000000</v>
      </c>
      <c r="H152" s="21">
        <v>24000000</v>
      </c>
    </row>
    <row r="153" spans="5:8" x14ac:dyDescent="0.2">
      <c r="E153" s="1" t="s">
        <v>61</v>
      </c>
      <c r="F153" s="21">
        <v>60000000</v>
      </c>
      <c r="G153" s="21">
        <v>45000000</v>
      </c>
      <c r="H153" s="21">
        <v>46000000</v>
      </c>
    </row>
    <row r="154" spans="5:8" x14ac:dyDescent="0.2">
      <c r="F154" s="19"/>
      <c r="G154" s="19"/>
      <c r="H154" s="19"/>
    </row>
    <row r="155" spans="5:8" x14ac:dyDescent="0.2">
      <c r="F155" s="19"/>
      <c r="G155" s="19"/>
      <c r="H155" s="19"/>
    </row>
    <row r="156" spans="5:8" x14ac:dyDescent="0.2">
      <c r="F156" s="19"/>
      <c r="G156" s="19"/>
      <c r="H156" s="19"/>
    </row>
    <row r="157" spans="5:8" x14ac:dyDescent="0.2">
      <c r="F157" s="19"/>
      <c r="G157" s="19"/>
      <c r="H157" s="19"/>
    </row>
    <row r="158" spans="5:8" x14ac:dyDescent="0.2">
      <c r="F158" s="19"/>
      <c r="G158" s="19"/>
      <c r="H158" s="19"/>
    </row>
    <row r="159" spans="5:8" x14ac:dyDescent="0.2">
      <c r="F159" s="19"/>
      <c r="G159" s="19"/>
      <c r="H159" s="19"/>
    </row>
    <row r="160" spans="5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17">
    <mergeCell ref="E148:H148"/>
    <mergeCell ref="E149:H149"/>
    <mergeCell ref="E138:H138"/>
    <mergeCell ref="E139:H139"/>
    <mergeCell ref="E140:H140"/>
    <mergeCell ref="E146:H146"/>
    <mergeCell ref="E147:H147"/>
    <mergeCell ref="E123:H123"/>
    <mergeCell ref="E124:H124"/>
    <mergeCell ref="E130:H130"/>
    <mergeCell ref="E131:H131"/>
    <mergeCell ref="E137:H137"/>
    <mergeCell ref="E1:H1"/>
    <mergeCell ref="E2:H2"/>
    <mergeCell ref="E120:H120"/>
    <mergeCell ref="E121:H121"/>
    <mergeCell ref="E122:H12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2" manualBreakCount="2">
    <brk id="44" max="16383" man="1"/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63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225076000</v>
      </c>
      <c r="G5" s="30">
        <v>233146000</v>
      </c>
      <c r="H5" s="30">
        <v>243695000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2884000</v>
      </c>
      <c r="G7" s="31">
        <f>SUM(G8:G20)</f>
        <v>3016000</v>
      </c>
      <c r="H7" s="31">
        <f>SUM(H8:H20)</f>
        <v>3152000</v>
      </c>
    </row>
    <row r="8" spans="1:8" x14ac:dyDescent="0.2">
      <c r="A8" s="22"/>
      <c r="B8" s="22"/>
      <c r="C8" s="22"/>
      <c r="D8" s="22"/>
      <c r="E8" s="32" t="s">
        <v>11</v>
      </c>
      <c r="F8" s="33"/>
      <c r="G8" s="33"/>
      <c r="H8" s="33"/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>
        <v>2884000</v>
      </c>
      <c r="G14" s="34">
        <v>3016000</v>
      </c>
      <c r="H14" s="34">
        <v>3152000</v>
      </c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7311000</v>
      </c>
      <c r="G21" s="30">
        <f>SUM(G22:G30)</f>
        <v>5200000</v>
      </c>
      <c r="H21" s="30">
        <f>SUM(H22:H30)</f>
        <v>1300000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1100000</v>
      </c>
      <c r="G22" s="34">
        <v>1200000</v>
      </c>
      <c r="H22" s="34">
        <v>1300000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2211000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4000000</v>
      </c>
      <c r="G27" s="33">
        <v>4000000</v>
      </c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235271000</v>
      </c>
      <c r="G31" s="37">
        <f>+G5+G6+G7+G21</f>
        <v>241362000</v>
      </c>
      <c r="H31" s="37">
        <f>+H5+H6+H7+H21</f>
        <v>248147000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0</v>
      </c>
      <c r="G33" s="30">
        <f>SUM(G34:G40)</f>
        <v>0</v>
      </c>
      <c r="H33" s="30">
        <f>SUM(H34:H40)</f>
        <v>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/>
      <c r="G35" s="33"/>
      <c r="H35" s="33"/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0</v>
      </c>
      <c r="G43" s="39">
        <f>+G33+G41</f>
        <v>0</v>
      </c>
      <c r="H43" s="39">
        <f>+H33+H41</f>
        <v>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235271000</v>
      </c>
      <c r="G44" s="41">
        <f>+G31+G43</f>
        <v>241362000</v>
      </c>
      <c r="H44" s="41">
        <f>+H31+H43</f>
        <v>248147000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64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479741000</v>
      </c>
      <c r="G5" s="30">
        <v>490420000</v>
      </c>
      <c r="H5" s="30">
        <v>512589000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182069000</v>
      </c>
      <c r="G7" s="31">
        <f>SUM(G8:G20)</f>
        <v>196896000</v>
      </c>
      <c r="H7" s="31">
        <f>SUM(H8:H20)</f>
        <v>209108000</v>
      </c>
    </row>
    <row r="8" spans="1:8" x14ac:dyDescent="0.2">
      <c r="A8" s="22"/>
      <c r="B8" s="22"/>
      <c r="C8" s="22"/>
      <c r="D8" s="22"/>
      <c r="E8" s="32" t="s">
        <v>11</v>
      </c>
      <c r="F8" s="33">
        <v>139506000</v>
      </c>
      <c r="G8" s="33">
        <v>151949000</v>
      </c>
      <c r="H8" s="33">
        <v>159164000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>
        <v>1000000</v>
      </c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>
        <v>42563000</v>
      </c>
      <c r="G17" s="33">
        <v>44947000</v>
      </c>
      <c r="H17" s="33">
        <v>48944000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9936000</v>
      </c>
      <c r="G21" s="30">
        <f>SUM(G22:G30)</f>
        <v>7900000</v>
      </c>
      <c r="H21" s="30">
        <f>SUM(H22:H30)</f>
        <v>3000000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2900000</v>
      </c>
      <c r="G22" s="34">
        <v>2900000</v>
      </c>
      <c r="H22" s="34">
        <v>3000000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3036000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4000000</v>
      </c>
      <c r="G27" s="33">
        <v>5000000</v>
      </c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671746000</v>
      </c>
      <c r="G31" s="37">
        <f>+G5+G6+G7+G21</f>
        <v>695216000</v>
      </c>
      <c r="H31" s="37">
        <f>+H5+H6+H7+H21</f>
        <v>724697000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87091000</v>
      </c>
      <c r="G33" s="30">
        <f>SUM(G34:G40)</f>
        <v>73402000</v>
      </c>
      <c r="H33" s="30">
        <f>SUM(H34:H40)</f>
        <v>86174000</v>
      </c>
    </row>
    <row r="34" spans="1:8" x14ac:dyDescent="0.2">
      <c r="A34" s="22"/>
      <c r="B34" s="22"/>
      <c r="C34" s="22"/>
      <c r="D34" s="22"/>
      <c r="E34" s="32" t="s">
        <v>19</v>
      </c>
      <c r="F34" s="33">
        <v>61899000</v>
      </c>
      <c r="G34" s="33">
        <v>62262000</v>
      </c>
      <c r="H34" s="33">
        <v>75152000</v>
      </c>
    </row>
    <row r="35" spans="1:8" x14ac:dyDescent="0.2">
      <c r="A35" s="22"/>
      <c r="B35" s="22"/>
      <c r="C35" s="22"/>
      <c r="D35" s="22"/>
      <c r="E35" s="32" t="s">
        <v>37</v>
      </c>
      <c r="F35" s="33">
        <v>25092000</v>
      </c>
      <c r="G35" s="33">
        <v>10140000</v>
      </c>
      <c r="H35" s="33">
        <v>10022000</v>
      </c>
    </row>
    <row r="36" spans="1:8" x14ac:dyDescent="0.2">
      <c r="A36" s="22"/>
      <c r="B36" s="22"/>
      <c r="C36" s="22"/>
      <c r="D36" s="22"/>
      <c r="E36" s="32" t="s">
        <v>38</v>
      </c>
      <c r="F36" s="33">
        <v>100000</v>
      </c>
      <c r="G36" s="33">
        <v>1000000</v>
      </c>
      <c r="H36" s="33">
        <v>1000000</v>
      </c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87091000</v>
      </c>
      <c r="G43" s="39">
        <f>+G33+G41</f>
        <v>73402000</v>
      </c>
      <c r="H43" s="39">
        <f>+H33+H41</f>
        <v>86174000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758837000</v>
      </c>
      <c r="G44" s="41">
        <f>+G31+G43</f>
        <v>768618000</v>
      </c>
      <c r="H44" s="41">
        <f>+H31+H43</f>
        <v>810871000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65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1183275000</v>
      </c>
      <c r="G5" s="30">
        <v>1237523000</v>
      </c>
      <c r="H5" s="30">
        <v>1293548000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381906000</v>
      </c>
      <c r="G7" s="31">
        <f>SUM(G8:G20)</f>
        <v>394000000</v>
      </c>
      <c r="H7" s="31">
        <f>SUM(H8:H20)</f>
        <v>413026000</v>
      </c>
    </row>
    <row r="8" spans="1:8" x14ac:dyDescent="0.2">
      <c r="A8" s="22"/>
      <c r="B8" s="22"/>
      <c r="C8" s="22"/>
      <c r="D8" s="22"/>
      <c r="E8" s="32" t="s">
        <v>11</v>
      </c>
      <c r="F8" s="33">
        <v>353671000</v>
      </c>
      <c r="G8" s="33">
        <v>375000000</v>
      </c>
      <c r="H8" s="33">
        <v>393167000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>
        <v>28235000</v>
      </c>
      <c r="G11" s="33">
        <v>19000000</v>
      </c>
      <c r="H11" s="33">
        <v>19859000</v>
      </c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4736000</v>
      </c>
      <c r="G21" s="30">
        <f>SUM(G22:G30)</f>
        <v>2900000</v>
      </c>
      <c r="H21" s="30">
        <f>SUM(H22:H30)</f>
        <v>3000000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2900000</v>
      </c>
      <c r="G22" s="34">
        <v>2900000</v>
      </c>
      <c r="H22" s="34">
        <v>3000000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1836000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/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1569917000</v>
      </c>
      <c r="G31" s="37">
        <f>+G5+G6+G7+G21</f>
        <v>1634423000</v>
      </c>
      <c r="H31" s="37">
        <f>+H5+H6+H7+H21</f>
        <v>1709574000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68977000</v>
      </c>
      <c r="G33" s="30">
        <f>SUM(G34:G40)</f>
        <v>99040000</v>
      </c>
      <c r="H33" s="30">
        <f>SUM(H34:H40)</f>
        <v>127856000</v>
      </c>
    </row>
    <row r="34" spans="1:8" x14ac:dyDescent="0.2">
      <c r="A34" s="22"/>
      <c r="B34" s="22"/>
      <c r="C34" s="22"/>
      <c r="D34" s="22"/>
      <c r="E34" s="32" t="s">
        <v>19</v>
      </c>
      <c r="F34" s="33">
        <v>28112000</v>
      </c>
      <c r="G34" s="33">
        <v>28112000</v>
      </c>
      <c r="H34" s="33">
        <v>29236000</v>
      </c>
    </row>
    <row r="35" spans="1:8" x14ac:dyDescent="0.2">
      <c r="A35" s="22"/>
      <c r="B35" s="22"/>
      <c r="C35" s="22"/>
      <c r="D35" s="22"/>
      <c r="E35" s="32" t="s">
        <v>37</v>
      </c>
      <c r="F35" s="33">
        <v>23865000</v>
      </c>
      <c r="G35" s="33">
        <v>53928000</v>
      </c>
      <c r="H35" s="33">
        <v>80770000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>
        <v>17000000</v>
      </c>
      <c r="G38" s="33">
        <v>17000000</v>
      </c>
      <c r="H38" s="33">
        <v>17850000</v>
      </c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68977000</v>
      </c>
      <c r="G43" s="39">
        <f>+G33+G41</f>
        <v>99040000</v>
      </c>
      <c r="H43" s="39">
        <f>+H33+H41</f>
        <v>127856000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1638894000</v>
      </c>
      <c r="G44" s="41">
        <f>+G31+G43</f>
        <v>1733463000</v>
      </c>
      <c r="H44" s="41">
        <f>+H31+H43</f>
        <v>1837430000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66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1237278000</v>
      </c>
      <c r="G5" s="30">
        <v>1313997000</v>
      </c>
      <c r="H5" s="30">
        <v>1373417000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593509000</v>
      </c>
      <c r="G7" s="31">
        <f>SUM(G8:G20)</f>
        <v>615877000</v>
      </c>
      <c r="H7" s="31">
        <f>SUM(H8:H20)</f>
        <v>664597000</v>
      </c>
    </row>
    <row r="8" spans="1:8" x14ac:dyDescent="0.2">
      <c r="A8" s="22"/>
      <c r="B8" s="22"/>
      <c r="C8" s="22"/>
      <c r="D8" s="22"/>
      <c r="E8" s="32" t="s">
        <v>11</v>
      </c>
      <c r="F8" s="33">
        <v>288219000</v>
      </c>
      <c r="G8" s="33">
        <v>314419000</v>
      </c>
      <c r="H8" s="33">
        <v>329612000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>
        <v>225211000</v>
      </c>
      <c r="G10" s="34">
        <v>232320000</v>
      </c>
      <c r="H10" s="34">
        <v>247645000</v>
      </c>
    </row>
    <row r="11" spans="1:8" x14ac:dyDescent="0.2">
      <c r="A11" s="22"/>
      <c r="B11" s="22"/>
      <c r="C11" s="22"/>
      <c r="D11" s="22"/>
      <c r="E11" s="32" t="s">
        <v>14</v>
      </c>
      <c r="F11" s="33">
        <v>14700000</v>
      </c>
      <c r="G11" s="33">
        <v>23000000</v>
      </c>
      <c r="H11" s="33">
        <v>24040000</v>
      </c>
    </row>
    <row r="12" spans="1:8" x14ac:dyDescent="0.2">
      <c r="A12" s="22"/>
      <c r="B12" s="22"/>
      <c r="C12" s="22"/>
      <c r="D12" s="22"/>
      <c r="E12" s="32" t="s">
        <v>15</v>
      </c>
      <c r="F12" s="33">
        <v>15379000</v>
      </c>
      <c r="G12" s="33">
        <v>6000000</v>
      </c>
      <c r="H12" s="33">
        <v>13000000</v>
      </c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>
        <v>50000000</v>
      </c>
      <c r="G17" s="33">
        <v>40138000</v>
      </c>
      <c r="H17" s="33">
        <v>50300000</v>
      </c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8259000</v>
      </c>
      <c r="G21" s="30">
        <f>SUM(G22:G30)</f>
        <v>6000000</v>
      </c>
      <c r="H21" s="30">
        <f>SUM(H22:H30)</f>
        <v>2100000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1900000</v>
      </c>
      <c r="G22" s="34">
        <v>2000000</v>
      </c>
      <c r="H22" s="34">
        <v>2100000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2359000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>
        <v>4000000</v>
      </c>
      <c r="G27" s="33">
        <v>4000000</v>
      </c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1839046000</v>
      </c>
      <c r="G31" s="37">
        <f>+G5+G6+G7+G21</f>
        <v>1935874000</v>
      </c>
      <c r="H31" s="37">
        <f>+H5+H6+H7+H21</f>
        <v>2040114000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52281000</v>
      </c>
      <c r="G33" s="30">
        <f>SUM(G34:G40)</f>
        <v>11028000</v>
      </c>
      <c r="H33" s="30">
        <f>SUM(H34:H40)</f>
        <v>2000000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51281000</v>
      </c>
      <c r="G35" s="33">
        <v>10028000</v>
      </c>
      <c r="H35" s="33"/>
    </row>
    <row r="36" spans="1:8" x14ac:dyDescent="0.2">
      <c r="A36" s="22"/>
      <c r="B36" s="22"/>
      <c r="C36" s="22"/>
      <c r="D36" s="22"/>
      <c r="E36" s="32" t="s">
        <v>38</v>
      </c>
      <c r="F36" s="33">
        <v>1000000</v>
      </c>
      <c r="G36" s="33">
        <v>1000000</v>
      </c>
      <c r="H36" s="33">
        <v>2000000</v>
      </c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/>
      <c r="G38" s="33"/>
      <c r="H38" s="33"/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52281000</v>
      </c>
      <c r="G43" s="39">
        <f>+G33+G41</f>
        <v>11028000</v>
      </c>
      <c r="H43" s="39">
        <f>+H33+H41</f>
        <v>2000000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1891327000</v>
      </c>
      <c r="G44" s="41">
        <f>+G31+G43</f>
        <v>1946902000</v>
      </c>
      <c r="H44" s="41">
        <f>+H31+H43</f>
        <v>2042114000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22"/>
      <c r="B1" s="22"/>
      <c r="C1" s="22"/>
      <c r="D1" s="22"/>
      <c r="E1" s="23" t="s">
        <v>0</v>
      </c>
      <c r="F1" s="23"/>
      <c r="G1" s="23"/>
      <c r="H1" s="23"/>
    </row>
    <row r="2" spans="1:8" x14ac:dyDescent="0.2">
      <c r="A2" s="22"/>
      <c r="B2" s="22"/>
      <c r="C2" s="22"/>
      <c r="D2" s="22"/>
      <c r="E2" s="24" t="s">
        <v>1</v>
      </c>
      <c r="F2" s="24"/>
      <c r="G2" s="24"/>
      <c r="H2" s="24"/>
    </row>
    <row r="3" spans="1:8" ht="25.5" x14ac:dyDescent="0.2">
      <c r="A3" s="22"/>
      <c r="B3" s="22"/>
      <c r="C3" s="22"/>
      <c r="D3" s="22"/>
      <c r="E3" s="25" t="s">
        <v>67</v>
      </c>
      <c r="F3" s="26" t="s">
        <v>3</v>
      </c>
      <c r="G3" s="26" t="s">
        <v>4</v>
      </c>
      <c r="H3" s="26" t="s">
        <v>5</v>
      </c>
    </row>
    <row r="4" spans="1:8" ht="16.5" x14ac:dyDescent="0.3">
      <c r="A4" s="22"/>
      <c r="B4" s="22"/>
      <c r="C4" s="22"/>
      <c r="D4" s="22"/>
      <c r="E4" s="27" t="s">
        <v>6</v>
      </c>
      <c r="F4" s="28" t="s">
        <v>7</v>
      </c>
      <c r="G4" s="28" t="s">
        <v>7</v>
      </c>
      <c r="H4" s="28" t="s">
        <v>7</v>
      </c>
    </row>
    <row r="5" spans="1:8" x14ac:dyDescent="0.2">
      <c r="A5" s="22"/>
      <c r="B5" s="22"/>
      <c r="C5" s="22"/>
      <c r="D5" s="22"/>
      <c r="E5" s="29" t="s">
        <v>8</v>
      </c>
      <c r="F5" s="30">
        <v>144387000</v>
      </c>
      <c r="G5" s="30">
        <v>150212000</v>
      </c>
      <c r="H5" s="30">
        <v>156996000</v>
      </c>
    </row>
    <row r="6" spans="1:8" x14ac:dyDescent="0.2">
      <c r="A6" s="22"/>
      <c r="B6" s="22"/>
      <c r="C6" s="22"/>
      <c r="D6" s="22"/>
      <c r="E6" s="29" t="s">
        <v>9</v>
      </c>
      <c r="F6" s="30"/>
      <c r="G6" s="30"/>
      <c r="H6" s="30"/>
    </row>
    <row r="7" spans="1:8" ht="16.5" x14ac:dyDescent="0.3">
      <c r="A7" s="22"/>
      <c r="B7" s="22"/>
      <c r="C7" s="22"/>
      <c r="D7" s="22"/>
      <c r="E7" s="27" t="s">
        <v>10</v>
      </c>
      <c r="F7" s="31">
        <f>SUM(F8:F20)</f>
        <v>30715000</v>
      </c>
      <c r="G7" s="31">
        <f>SUM(G8:G20)</f>
        <v>33094000</v>
      </c>
      <c r="H7" s="31">
        <f>SUM(H8:H20)</f>
        <v>34473000</v>
      </c>
    </row>
    <row r="8" spans="1:8" x14ac:dyDescent="0.2">
      <c r="A8" s="22"/>
      <c r="B8" s="22"/>
      <c r="C8" s="22"/>
      <c r="D8" s="22"/>
      <c r="E8" s="32" t="s">
        <v>11</v>
      </c>
      <c r="F8" s="33">
        <v>30715000</v>
      </c>
      <c r="G8" s="33">
        <v>33094000</v>
      </c>
      <c r="H8" s="33">
        <v>34473000</v>
      </c>
    </row>
    <row r="9" spans="1:8" x14ac:dyDescent="0.2">
      <c r="A9" s="22"/>
      <c r="B9" s="22"/>
      <c r="C9" s="22"/>
      <c r="D9" s="22"/>
      <c r="E9" s="32" t="s">
        <v>12</v>
      </c>
      <c r="F9" s="33"/>
      <c r="G9" s="33"/>
      <c r="H9" s="33"/>
    </row>
    <row r="10" spans="1:8" x14ac:dyDescent="0.2">
      <c r="A10" s="22"/>
      <c r="B10" s="22"/>
      <c r="C10" s="22"/>
      <c r="D10" s="22"/>
      <c r="E10" s="32" t="s">
        <v>13</v>
      </c>
      <c r="F10" s="34"/>
      <c r="G10" s="34"/>
      <c r="H10" s="34"/>
    </row>
    <row r="11" spans="1:8" x14ac:dyDescent="0.2">
      <c r="A11" s="22"/>
      <c r="B11" s="22"/>
      <c r="C11" s="22"/>
      <c r="D11" s="22"/>
      <c r="E11" s="32" t="s">
        <v>14</v>
      </c>
      <c r="F11" s="33"/>
      <c r="G11" s="33"/>
      <c r="H11" s="33"/>
    </row>
    <row r="12" spans="1:8" x14ac:dyDescent="0.2">
      <c r="A12" s="22"/>
      <c r="B12" s="22"/>
      <c r="C12" s="22"/>
      <c r="D12" s="22"/>
      <c r="E12" s="32" t="s">
        <v>15</v>
      </c>
      <c r="F12" s="33"/>
      <c r="G12" s="33"/>
      <c r="H12" s="33"/>
    </row>
    <row r="13" spans="1:8" x14ac:dyDescent="0.2">
      <c r="A13" s="22"/>
      <c r="B13" s="22"/>
      <c r="C13" s="22"/>
      <c r="D13" s="22"/>
      <c r="E13" s="32" t="s">
        <v>16</v>
      </c>
      <c r="F13" s="34"/>
      <c r="G13" s="34"/>
      <c r="H13" s="34"/>
    </row>
    <row r="14" spans="1:8" x14ac:dyDescent="0.2">
      <c r="A14" s="22"/>
      <c r="B14" s="22"/>
      <c r="C14" s="22"/>
      <c r="D14" s="22"/>
      <c r="E14" s="32" t="s">
        <v>17</v>
      </c>
      <c r="F14" s="34"/>
      <c r="G14" s="34"/>
      <c r="H14" s="34"/>
    </row>
    <row r="15" spans="1:8" x14ac:dyDescent="0.2">
      <c r="A15" s="22"/>
      <c r="B15" s="22"/>
      <c r="C15" s="22"/>
      <c r="D15" s="22"/>
      <c r="E15" s="32" t="s">
        <v>18</v>
      </c>
      <c r="F15" s="34"/>
      <c r="G15" s="34"/>
      <c r="H15" s="34"/>
    </row>
    <row r="16" spans="1:8" x14ac:dyDescent="0.2">
      <c r="A16" s="22"/>
      <c r="B16" s="22"/>
      <c r="C16" s="22"/>
      <c r="D16" s="22"/>
      <c r="E16" s="32" t="s">
        <v>19</v>
      </c>
      <c r="F16" s="33"/>
      <c r="G16" s="33"/>
      <c r="H16" s="33"/>
    </row>
    <row r="17" spans="1:8" x14ac:dyDescent="0.2">
      <c r="A17" s="22"/>
      <c r="B17" s="22"/>
      <c r="C17" s="22"/>
      <c r="D17" s="22"/>
      <c r="E17" s="32" t="s">
        <v>20</v>
      </c>
      <c r="F17" s="33"/>
      <c r="G17" s="33"/>
      <c r="H17" s="33"/>
    </row>
    <row r="18" spans="1:8" x14ac:dyDescent="0.2">
      <c r="A18" s="22"/>
      <c r="B18" s="22"/>
      <c r="C18" s="22"/>
      <c r="D18" s="22"/>
      <c r="E18" s="32" t="s">
        <v>21</v>
      </c>
      <c r="F18" s="34"/>
      <c r="G18" s="34"/>
      <c r="H18" s="34"/>
    </row>
    <row r="19" spans="1:8" x14ac:dyDescent="0.2">
      <c r="A19" s="22"/>
      <c r="B19" s="22"/>
      <c r="C19" s="22"/>
      <c r="D19" s="22"/>
      <c r="E19" s="32" t="s">
        <v>22</v>
      </c>
      <c r="F19" s="33"/>
      <c r="G19" s="33"/>
      <c r="H19" s="33"/>
    </row>
    <row r="20" spans="1:8" x14ac:dyDescent="0.2">
      <c r="A20" s="22"/>
      <c r="B20" s="22"/>
      <c r="C20" s="22"/>
      <c r="D20" s="22"/>
      <c r="E20" s="32" t="s">
        <v>23</v>
      </c>
      <c r="F20" s="33"/>
      <c r="G20" s="33"/>
      <c r="H20" s="33"/>
    </row>
    <row r="21" spans="1:8" ht="16.5" x14ac:dyDescent="0.3">
      <c r="A21" s="22"/>
      <c r="B21" s="22"/>
      <c r="C21" s="22"/>
      <c r="D21" s="22"/>
      <c r="E21" s="27" t="s">
        <v>24</v>
      </c>
      <c r="F21" s="30">
        <f>SUM(F22:F30)</f>
        <v>4408000</v>
      </c>
      <c r="G21" s="30">
        <f>SUM(G22:G30)</f>
        <v>8000000</v>
      </c>
      <c r="H21" s="30">
        <f>SUM(H22:H30)</f>
        <v>3100000</v>
      </c>
    </row>
    <row r="22" spans="1:8" x14ac:dyDescent="0.2">
      <c r="A22" s="22"/>
      <c r="B22" s="22"/>
      <c r="C22" s="22"/>
      <c r="D22" s="22"/>
      <c r="E22" s="32" t="s">
        <v>25</v>
      </c>
      <c r="F22" s="34">
        <v>3000000</v>
      </c>
      <c r="G22" s="34">
        <v>3000000</v>
      </c>
      <c r="H22" s="34">
        <v>3100000</v>
      </c>
    </row>
    <row r="23" spans="1:8" x14ac:dyDescent="0.2">
      <c r="A23" s="22"/>
      <c r="B23" s="22"/>
      <c r="C23" s="22"/>
      <c r="D23" s="22"/>
      <c r="E23" s="32" t="s">
        <v>26</v>
      </c>
      <c r="F23" s="35"/>
      <c r="G23" s="35"/>
      <c r="H23" s="35"/>
    </row>
    <row r="24" spans="1:8" x14ac:dyDescent="0.2">
      <c r="A24" s="22"/>
      <c r="B24" s="22"/>
      <c r="C24" s="22"/>
      <c r="D24" s="22"/>
      <c r="E24" s="32" t="s">
        <v>27</v>
      </c>
      <c r="F24" s="33">
        <v>1408000</v>
      </c>
      <c r="G24" s="33"/>
      <c r="H24" s="33"/>
    </row>
    <row r="25" spans="1:8" x14ac:dyDescent="0.2">
      <c r="A25" s="22"/>
      <c r="B25" s="22"/>
      <c r="C25" s="22"/>
      <c r="D25" s="22"/>
      <c r="E25" s="32" t="s">
        <v>28</v>
      </c>
      <c r="F25" s="33"/>
      <c r="G25" s="33"/>
      <c r="H25" s="33"/>
    </row>
    <row r="26" spans="1:8" x14ac:dyDescent="0.2">
      <c r="A26" s="22"/>
      <c r="B26" s="22"/>
      <c r="C26" s="22"/>
      <c r="D26" s="22"/>
      <c r="E26" s="32" t="s">
        <v>29</v>
      </c>
      <c r="F26" s="34"/>
      <c r="G26" s="34"/>
      <c r="H26" s="34"/>
    </row>
    <row r="27" spans="1:8" x14ac:dyDescent="0.2">
      <c r="A27" s="22"/>
      <c r="B27" s="22"/>
      <c r="C27" s="22"/>
      <c r="D27" s="22"/>
      <c r="E27" s="32" t="s">
        <v>30</v>
      </c>
      <c r="F27" s="33"/>
      <c r="G27" s="33">
        <v>5000000</v>
      </c>
      <c r="H27" s="33"/>
    </row>
    <row r="28" spans="1:8" x14ac:dyDescent="0.2">
      <c r="A28" s="22"/>
      <c r="B28" s="22"/>
      <c r="C28" s="22"/>
      <c r="D28" s="22"/>
      <c r="E28" s="32" t="s">
        <v>31</v>
      </c>
      <c r="F28" s="33"/>
      <c r="G28" s="33"/>
      <c r="H28" s="33"/>
    </row>
    <row r="29" spans="1:8" x14ac:dyDescent="0.2">
      <c r="A29" s="22"/>
      <c r="B29" s="22"/>
      <c r="C29" s="22"/>
      <c r="D29" s="22"/>
      <c r="E29" s="32" t="s">
        <v>32</v>
      </c>
      <c r="F29" s="34"/>
      <c r="G29" s="34"/>
      <c r="H29" s="34"/>
    </row>
    <row r="30" spans="1:8" x14ac:dyDescent="0.2">
      <c r="A30" s="22"/>
      <c r="B30" s="22"/>
      <c r="C30" s="22"/>
      <c r="D30" s="22"/>
      <c r="E30" s="32" t="s">
        <v>33</v>
      </c>
      <c r="F30" s="33"/>
      <c r="G30" s="33"/>
      <c r="H30" s="33"/>
    </row>
    <row r="31" spans="1:8" ht="16.5" x14ac:dyDescent="0.3">
      <c r="A31" s="22"/>
      <c r="B31" s="22"/>
      <c r="C31" s="22"/>
      <c r="D31" s="22"/>
      <c r="E31" s="36" t="s">
        <v>34</v>
      </c>
      <c r="F31" s="37">
        <f>+F5+F6+F7+F21</f>
        <v>179510000</v>
      </c>
      <c r="G31" s="37">
        <f>+G5+G6+G7+G21</f>
        <v>191306000</v>
      </c>
      <c r="H31" s="37">
        <f>+H5+H6+H7+H21</f>
        <v>194569000</v>
      </c>
    </row>
    <row r="32" spans="1:8" ht="16.5" x14ac:dyDescent="0.3">
      <c r="A32" s="22"/>
      <c r="B32" s="22"/>
      <c r="C32" s="22"/>
      <c r="D32" s="22"/>
      <c r="E32" s="27" t="s">
        <v>35</v>
      </c>
      <c r="F32" s="38" t="s">
        <v>7</v>
      </c>
      <c r="G32" s="38" t="s">
        <v>7</v>
      </c>
      <c r="H32" s="38" t="s">
        <v>7</v>
      </c>
    </row>
    <row r="33" spans="1:8" ht="16.5" x14ac:dyDescent="0.3">
      <c r="A33" s="22"/>
      <c r="B33" s="22"/>
      <c r="C33" s="22"/>
      <c r="D33" s="22"/>
      <c r="E33" s="27" t="s">
        <v>36</v>
      </c>
      <c r="F33" s="30">
        <f>SUM(F34:F40)</f>
        <v>20435000</v>
      </c>
      <c r="G33" s="30">
        <f>SUM(G34:G40)</f>
        <v>32559000</v>
      </c>
      <c r="H33" s="30">
        <f>SUM(H34:H40)</f>
        <v>24140000</v>
      </c>
    </row>
    <row r="34" spans="1:8" x14ac:dyDescent="0.2">
      <c r="A34" s="22"/>
      <c r="B34" s="22"/>
      <c r="C34" s="22"/>
      <c r="D34" s="22"/>
      <c r="E34" s="32" t="s">
        <v>19</v>
      </c>
      <c r="F34" s="33"/>
      <c r="G34" s="33"/>
      <c r="H34" s="33"/>
    </row>
    <row r="35" spans="1:8" x14ac:dyDescent="0.2">
      <c r="A35" s="22"/>
      <c r="B35" s="22"/>
      <c r="C35" s="22"/>
      <c r="D35" s="22"/>
      <c r="E35" s="32" t="s">
        <v>37</v>
      </c>
      <c r="F35" s="33">
        <v>435000</v>
      </c>
      <c r="G35" s="33">
        <v>12559000</v>
      </c>
      <c r="H35" s="33">
        <v>3140000</v>
      </c>
    </row>
    <row r="36" spans="1:8" x14ac:dyDescent="0.2">
      <c r="A36" s="22"/>
      <c r="B36" s="22"/>
      <c r="C36" s="22"/>
      <c r="D36" s="22"/>
      <c r="E36" s="32" t="s">
        <v>38</v>
      </c>
      <c r="F36" s="33"/>
      <c r="G36" s="33"/>
      <c r="H36" s="33"/>
    </row>
    <row r="37" spans="1:8" x14ac:dyDescent="0.2">
      <c r="A37" s="22"/>
      <c r="B37" s="22"/>
      <c r="C37" s="22"/>
      <c r="D37" s="22"/>
      <c r="E37" s="32" t="s">
        <v>39</v>
      </c>
      <c r="F37" s="33"/>
      <c r="G37" s="33"/>
      <c r="H37" s="33"/>
    </row>
    <row r="38" spans="1:8" x14ac:dyDescent="0.2">
      <c r="A38" s="22"/>
      <c r="B38" s="22"/>
      <c r="C38" s="22"/>
      <c r="D38" s="22"/>
      <c r="E38" s="32" t="s">
        <v>20</v>
      </c>
      <c r="F38" s="33">
        <v>20000000</v>
      </c>
      <c r="G38" s="33">
        <v>20000000</v>
      </c>
      <c r="H38" s="33">
        <v>21000000</v>
      </c>
    </row>
    <row r="39" spans="1:8" x14ac:dyDescent="0.2">
      <c r="A39" s="22"/>
      <c r="B39" s="22"/>
      <c r="C39" s="22"/>
      <c r="D39" s="22"/>
      <c r="E39" s="32" t="s">
        <v>11</v>
      </c>
      <c r="F39" s="33"/>
      <c r="G39" s="33"/>
      <c r="H39" s="33"/>
    </row>
    <row r="40" spans="1:8" x14ac:dyDescent="0.2">
      <c r="A40" s="22"/>
      <c r="B40" s="22"/>
      <c r="C40" s="22"/>
      <c r="D40" s="22"/>
      <c r="E40" s="32" t="s">
        <v>40</v>
      </c>
      <c r="F40" s="33"/>
      <c r="G40" s="33"/>
      <c r="H40" s="33"/>
    </row>
    <row r="41" spans="1:8" ht="16.5" x14ac:dyDescent="0.3">
      <c r="A41" s="22"/>
      <c r="B41" s="22"/>
      <c r="C41" s="22"/>
      <c r="D41" s="22"/>
      <c r="E41" s="27" t="s">
        <v>24</v>
      </c>
      <c r="F41" s="30">
        <f>SUM(F42:F42)</f>
        <v>0</v>
      </c>
      <c r="G41" s="30">
        <f>SUM(G42:G42)</f>
        <v>0</v>
      </c>
      <c r="H41" s="30">
        <f>SUM(H42:H42)</f>
        <v>0</v>
      </c>
    </row>
    <row r="42" spans="1:8" x14ac:dyDescent="0.2">
      <c r="A42" s="22"/>
      <c r="B42" s="22"/>
      <c r="C42" s="22"/>
      <c r="D42" s="22"/>
      <c r="E42" s="32" t="s">
        <v>26</v>
      </c>
      <c r="F42" s="34"/>
      <c r="G42" s="34"/>
      <c r="H42" s="34"/>
    </row>
    <row r="43" spans="1:8" ht="16.5" x14ac:dyDescent="0.3">
      <c r="A43" s="22"/>
      <c r="B43" s="22"/>
      <c r="C43" s="22"/>
      <c r="D43" s="22"/>
      <c r="E43" s="36" t="s">
        <v>41</v>
      </c>
      <c r="F43" s="39">
        <f>+F33+F41</f>
        <v>20435000</v>
      </c>
      <c r="G43" s="39">
        <f>+G33+G41</f>
        <v>32559000</v>
      </c>
      <c r="H43" s="39">
        <f>+H33+H41</f>
        <v>24140000</v>
      </c>
    </row>
    <row r="44" spans="1:8" ht="16.5" x14ac:dyDescent="0.3">
      <c r="A44" s="22"/>
      <c r="B44" s="22"/>
      <c r="C44" s="22"/>
      <c r="D44" s="22"/>
      <c r="E44" s="40" t="s">
        <v>42</v>
      </c>
      <c r="F44" s="41">
        <f>+F31+F43</f>
        <v>199945000</v>
      </c>
      <c r="G44" s="41">
        <f>+G31+G43</f>
        <v>223865000</v>
      </c>
      <c r="H44" s="41">
        <f>+H31+H43</f>
        <v>218709000</v>
      </c>
    </row>
    <row r="45" spans="1:8" hidden="1" x14ac:dyDescent="0.2">
      <c r="A45" s="22"/>
      <c r="B45" s="22"/>
      <c r="C45" s="22"/>
      <c r="D45" s="22"/>
      <c r="E45" s="42" t="s">
        <v>82</v>
      </c>
      <c r="F45" s="30"/>
      <c r="G45" s="30"/>
      <c r="H45" s="30"/>
    </row>
    <row r="46" spans="1:8" hidden="1" x14ac:dyDescent="0.2">
      <c r="A46" s="22"/>
      <c r="B46" s="22"/>
      <c r="C46" s="22"/>
      <c r="D46" s="22"/>
      <c r="E46" s="42" t="s">
        <v>83</v>
      </c>
      <c r="F46" s="31">
        <f>SUM(F48+F54+F60+F66+F72+F78+F84+F90+F96+F102+F108+F114)</f>
        <v>0</v>
      </c>
      <c r="G46" s="31">
        <f>SUM(G48+G54+G60+G66+G72+G78+G84+G90+G96+G102+G108+G114)</f>
        <v>0</v>
      </c>
      <c r="H46" s="31">
        <f>SUM(H48+H54+H60+H66+H72+H78+H84+H90+H96+H102+H108+H114)</f>
        <v>0</v>
      </c>
    </row>
    <row r="47" spans="1:8" hidden="1" x14ac:dyDescent="0.2">
      <c r="A47" s="22"/>
      <c r="B47" s="22"/>
      <c r="C47" s="22"/>
      <c r="D47" s="22"/>
      <c r="E47" s="43" t="s">
        <v>84</v>
      </c>
      <c r="F47" s="30"/>
      <c r="G47" s="30"/>
      <c r="H47" s="30"/>
    </row>
    <row r="48" spans="1:8" hidden="1" x14ac:dyDescent="0.2">
      <c r="A48" s="22"/>
      <c r="B48" s="22"/>
      <c r="C48" s="22"/>
      <c r="D48" s="22"/>
      <c r="E48" s="42"/>
      <c r="F48" s="30">
        <f>SUM(F49:F52)</f>
        <v>0</v>
      </c>
      <c r="G48" s="30">
        <f>SUM(G49:G52)</f>
        <v>0</v>
      </c>
      <c r="H48" s="30">
        <f>SUM(H49:H52)</f>
        <v>0</v>
      </c>
    </row>
    <row r="49" spans="1:8" hidden="1" x14ac:dyDescent="0.2">
      <c r="A49" s="22"/>
      <c r="B49" s="22"/>
      <c r="C49" s="22"/>
      <c r="D49" s="22"/>
      <c r="E49" s="44"/>
      <c r="F49" s="45"/>
      <c r="G49" s="46"/>
      <c r="H49" s="47"/>
    </row>
    <row r="50" spans="1:8" hidden="1" x14ac:dyDescent="0.2">
      <c r="A50" s="22"/>
      <c r="B50" s="22"/>
      <c r="C50" s="22"/>
      <c r="D50" s="22"/>
      <c r="E50" s="44"/>
      <c r="F50" s="48"/>
      <c r="G50" s="33"/>
      <c r="H50" s="49"/>
    </row>
    <row r="51" spans="1:8" hidden="1" x14ac:dyDescent="0.2">
      <c r="A51" s="22"/>
      <c r="B51" s="22"/>
      <c r="C51" s="22"/>
      <c r="D51" s="22"/>
      <c r="E51" s="44"/>
      <c r="F51" s="48"/>
      <c r="G51" s="33"/>
      <c r="H51" s="49"/>
    </row>
    <row r="52" spans="1:8" hidden="1" x14ac:dyDescent="0.2">
      <c r="A52" s="22"/>
      <c r="B52" s="22"/>
      <c r="C52" s="22"/>
      <c r="D52" s="22"/>
      <c r="E52" s="44"/>
      <c r="F52" s="50"/>
      <c r="G52" s="51"/>
      <c r="H52" s="52"/>
    </row>
    <row r="53" spans="1:8" hidden="1" x14ac:dyDescent="0.2">
      <c r="A53" s="22"/>
      <c r="B53" s="22"/>
      <c r="C53" s="22"/>
      <c r="D53" s="22"/>
      <c r="E53" s="22"/>
      <c r="F53" s="53"/>
      <c r="G53" s="53"/>
      <c r="H53" s="53"/>
    </row>
    <row r="54" spans="1:8" hidden="1" x14ac:dyDescent="0.2">
      <c r="A54" s="22"/>
      <c r="B54" s="22"/>
      <c r="C54" s="22"/>
      <c r="D54" s="22"/>
      <c r="E54" s="42"/>
      <c r="F54" s="30">
        <f>SUM(F55:F58)</f>
        <v>0</v>
      </c>
      <c r="G54" s="30">
        <f>SUM(G55:G58)</f>
        <v>0</v>
      </c>
      <c r="H54" s="30">
        <f>SUM(H55:H58)</f>
        <v>0</v>
      </c>
    </row>
    <row r="55" spans="1:8" hidden="1" x14ac:dyDescent="0.2">
      <c r="A55" s="22"/>
      <c r="B55" s="22"/>
      <c r="C55" s="22"/>
      <c r="D55" s="22"/>
      <c r="E55" s="44"/>
      <c r="F55" s="45"/>
      <c r="G55" s="46"/>
      <c r="H55" s="47"/>
    </row>
    <row r="56" spans="1:8" hidden="1" x14ac:dyDescent="0.2">
      <c r="A56" s="22"/>
      <c r="B56" s="22"/>
      <c r="C56" s="22"/>
      <c r="D56" s="22"/>
      <c r="E56" s="44"/>
      <c r="F56" s="48"/>
      <c r="G56" s="33"/>
      <c r="H56" s="49"/>
    </row>
    <row r="57" spans="1:8" hidden="1" x14ac:dyDescent="0.2">
      <c r="A57" s="22"/>
      <c r="B57" s="22"/>
      <c r="C57" s="22"/>
      <c r="D57" s="22"/>
      <c r="E57" s="44"/>
      <c r="F57" s="48"/>
      <c r="G57" s="33"/>
      <c r="H57" s="49"/>
    </row>
    <row r="58" spans="1:8" hidden="1" x14ac:dyDescent="0.2">
      <c r="A58" s="22"/>
      <c r="B58" s="22"/>
      <c r="C58" s="22"/>
      <c r="D58" s="22"/>
      <c r="E58" s="44"/>
      <c r="F58" s="50"/>
      <c r="G58" s="51"/>
      <c r="H58" s="52"/>
    </row>
    <row r="59" spans="1:8" hidden="1" x14ac:dyDescent="0.2">
      <c r="A59" s="22"/>
      <c r="B59" s="22"/>
      <c r="C59" s="22"/>
      <c r="D59" s="22"/>
      <c r="E59" s="22"/>
      <c r="F59" s="53"/>
      <c r="G59" s="53"/>
      <c r="H59" s="53"/>
    </row>
    <row r="60" spans="1:8" hidden="1" x14ac:dyDescent="0.2">
      <c r="A60" s="22"/>
      <c r="B60" s="22"/>
      <c r="C60" s="22"/>
      <c r="D60" s="22"/>
      <c r="E60" s="42"/>
      <c r="F60" s="30">
        <f>SUM(F61:F64)</f>
        <v>0</v>
      </c>
      <c r="G60" s="30">
        <f>SUM(G61:G64)</f>
        <v>0</v>
      </c>
      <c r="H60" s="30">
        <f>SUM(H61:H64)</f>
        <v>0</v>
      </c>
    </row>
    <row r="61" spans="1:8" hidden="1" x14ac:dyDescent="0.2">
      <c r="A61" s="22"/>
      <c r="B61" s="22"/>
      <c r="C61" s="22"/>
      <c r="D61" s="22"/>
      <c r="E61" s="44"/>
      <c r="F61" s="45"/>
      <c r="G61" s="46"/>
      <c r="H61" s="47"/>
    </row>
    <row r="62" spans="1:8" hidden="1" x14ac:dyDescent="0.2">
      <c r="A62" s="22"/>
      <c r="B62" s="22"/>
      <c r="C62" s="22"/>
      <c r="D62" s="22"/>
      <c r="E62" s="44"/>
      <c r="F62" s="48"/>
      <c r="G62" s="33"/>
      <c r="H62" s="49"/>
    </row>
    <row r="63" spans="1:8" hidden="1" x14ac:dyDescent="0.2">
      <c r="A63" s="22"/>
      <c r="B63" s="22"/>
      <c r="C63" s="22"/>
      <c r="D63" s="22"/>
      <c r="E63" s="44"/>
      <c r="F63" s="48"/>
      <c r="G63" s="33"/>
      <c r="H63" s="49"/>
    </row>
    <row r="64" spans="1:8" hidden="1" x14ac:dyDescent="0.2">
      <c r="A64" s="22"/>
      <c r="B64" s="22"/>
      <c r="C64" s="22"/>
      <c r="D64" s="22"/>
      <c r="E64" s="44"/>
      <c r="F64" s="50"/>
      <c r="G64" s="51"/>
      <c r="H64" s="52"/>
    </row>
    <row r="65" spans="1:8" hidden="1" x14ac:dyDescent="0.2">
      <c r="A65" s="22"/>
      <c r="B65" s="22"/>
      <c r="C65" s="22"/>
      <c r="D65" s="22"/>
      <c r="E65" s="22"/>
      <c r="F65" s="53"/>
      <c r="G65" s="53"/>
      <c r="H65" s="53"/>
    </row>
    <row r="66" spans="1:8" hidden="1" x14ac:dyDescent="0.2">
      <c r="A66" s="22"/>
      <c r="B66" s="22"/>
      <c r="C66" s="22"/>
      <c r="D66" s="22"/>
      <c r="E66" s="42"/>
      <c r="F66" s="30">
        <f>SUM(F67:F70)</f>
        <v>0</v>
      </c>
      <c r="G66" s="30">
        <f>SUM(G67:G70)</f>
        <v>0</v>
      </c>
      <c r="H66" s="30">
        <f>SUM(H67:H70)</f>
        <v>0</v>
      </c>
    </row>
    <row r="67" spans="1:8" hidden="1" x14ac:dyDescent="0.2">
      <c r="A67" s="22"/>
      <c r="B67" s="22"/>
      <c r="C67" s="22"/>
      <c r="D67" s="22"/>
      <c r="E67" s="44"/>
      <c r="F67" s="45"/>
      <c r="G67" s="46"/>
      <c r="H67" s="47"/>
    </row>
    <row r="68" spans="1:8" hidden="1" x14ac:dyDescent="0.2">
      <c r="A68" s="22"/>
      <c r="B68" s="22"/>
      <c r="C68" s="22"/>
      <c r="D68" s="22"/>
      <c r="E68" s="44"/>
      <c r="F68" s="48"/>
      <c r="G68" s="33"/>
      <c r="H68" s="49"/>
    </row>
    <row r="69" spans="1:8" hidden="1" x14ac:dyDescent="0.2">
      <c r="A69" s="22"/>
      <c r="B69" s="22"/>
      <c r="C69" s="22"/>
      <c r="D69" s="22"/>
      <c r="E69" s="44"/>
      <c r="F69" s="48"/>
      <c r="G69" s="33"/>
      <c r="H69" s="49"/>
    </row>
    <row r="70" spans="1:8" hidden="1" x14ac:dyDescent="0.2">
      <c r="A70" s="22"/>
      <c r="B70" s="22"/>
      <c r="C70" s="22"/>
      <c r="D70" s="22"/>
      <c r="E70" s="44"/>
      <c r="F70" s="50"/>
      <c r="G70" s="51"/>
      <c r="H70" s="52"/>
    </row>
    <row r="71" spans="1:8" hidden="1" x14ac:dyDescent="0.2">
      <c r="A71" s="22"/>
      <c r="B71" s="22"/>
      <c r="C71" s="22"/>
      <c r="D71" s="22"/>
      <c r="E71" s="22"/>
      <c r="F71" s="53"/>
      <c r="G71" s="53"/>
      <c r="H71" s="53"/>
    </row>
    <row r="72" spans="1:8" hidden="1" x14ac:dyDescent="0.2">
      <c r="A72" s="22"/>
      <c r="B72" s="22"/>
      <c r="C72" s="22"/>
      <c r="D72" s="22"/>
      <c r="E72" s="42"/>
      <c r="F72" s="30">
        <f>SUM(F73:F76)</f>
        <v>0</v>
      </c>
      <c r="G72" s="30">
        <f>SUM(G73:G76)</f>
        <v>0</v>
      </c>
      <c r="H72" s="30">
        <f>SUM(H73:H76)</f>
        <v>0</v>
      </c>
    </row>
    <row r="73" spans="1:8" hidden="1" x14ac:dyDescent="0.2">
      <c r="A73" s="22"/>
      <c r="B73" s="22"/>
      <c r="C73" s="22"/>
      <c r="D73" s="22"/>
      <c r="E73" s="44"/>
      <c r="F73" s="45"/>
      <c r="G73" s="46"/>
      <c r="H73" s="47"/>
    </row>
    <row r="74" spans="1:8" hidden="1" x14ac:dyDescent="0.2">
      <c r="A74" s="22"/>
      <c r="B74" s="22"/>
      <c r="C74" s="22"/>
      <c r="D74" s="22"/>
      <c r="E74" s="44"/>
      <c r="F74" s="48"/>
      <c r="G74" s="33"/>
      <c r="H74" s="49"/>
    </row>
    <row r="75" spans="1:8" hidden="1" x14ac:dyDescent="0.2">
      <c r="A75" s="22"/>
      <c r="B75" s="22"/>
      <c r="C75" s="22"/>
      <c r="D75" s="22"/>
      <c r="E75" s="44"/>
      <c r="F75" s="48"/>
      <c r="G75" s="33"/>
      <c r="H75" s="49"/>
    </row>
    <row r="76" spans="1:8" hidden="1" x14ac:dyDescent="0.2">
      <c r="A76" s="22"/>
      <c r="B76" s="22"/>
      <c r="C76" s="22"/>
      <c r="D76" s="22"/>
      <c r="E76" s="44"/>
      <c r="F76" s="50"/>
      <c r="G76" s="51"/>
      <c r="H76" s="52"/>
    </row>
    <row r="77" spans="1:8" hidden="1" x14ac:dyDescent="0.2">
      <c r="A77" s="22"/>
      <c r="B77" s="22"/>
      <c r="C77" s="22"/>
      <c r="D77" s="22"/>
      <c r="E77" s="22"/>
      <c r="F77" s="53"/>
      <c r="G77" s="53"/>
      <c r="H77" s="53"/>
    </row>
    <row r="78" spans="1:8" hidden="1" x14ac:dyDescent="0.2">
      <c r="A78" s="22"/>
      <c r="B78" s="22"/>
      <c r="C78" s="22"/>
      <c r="D78" s="22"/>
      <c r="E78" s="42"/>
      <c r="F78" s="30">
        <f>SUM(F79:F82)</f>
        <v>0</v>
      </c>
      <c r="G78" s="30">
        <f>SUM(G79:G82)</f>
        <v>0</v>
      </c>
      <c r="H78" s="30">
        <f>SUM(H79:H82)</f>
        <v>0</v>
      </c>
    </row>
    <row r="79" spans="1:8" hidden="1" x14ac:dyDescent="0.2">
      <c r="A79" s="22"/>
      <c r="B79" s="22"/>
      <c r="C79" s="22"/>
      <c r="D79" s="22"/>
      <c r="E79" s="44"/>
      <c r="F79" s="45"/>
      <c r="G79" s="46"/>
      <c r="H79" s="47"/>
    </row>
    <row r="80" spans="1:8" hidden="1" x14ac:dyDescent="0.2">
      <c r="A80" s="22"/>
      <c r="B80" s="22"/>
      <c r="C80" s="22"/>
      <c r="D80" s="22"/>
      <c r="E80" s="44"/>
      <c r="F80" s="48"/>
      <c r="G80" s="33"/>
      <c r="H80" s="49"/>
    </row>
    <row r="81" spans="1:8" hidden="1" x14ac:dyDescent="0.2">
      <c r="A81" s="22"/>
      <c r="B81" s="22"/>
      <c r="C81" s="22"/>
      <c r="D81" s="22"/>
      <c r="E81" s="44"/>
      <c r="F81" s="48"/>
      <c r="G81" s="33"/>
      <c r="H81" s="49"/>
    </row>
    <row r="82" spans="1:8" hidden="1" x14ac:dyDescent="0.2">
      <c r="A82" s="22"/>
      <c r="B82" s="22"/>
      <c r="C82" s="22"/>
      <c r="D82" s="22"/>
      <c r="E82" s="44"/>
      <c r="F82" s="50"/>
      <c r="G82" s="51"/>
      <c r="H82" s="52"/>
    </row>
    <row r="83" spans="1:8" hidden="1" x14ac:dyDescent="0.2">
      <c r="A83" s="22"/>
      <c r="B83" s="22"/>
      <c r="C83" s="22"/>
      <c r="D83" s="22"/>
      <c r="E83" s="22"/>
      <c r="F83" s="53"/>
      <c r="G83" s="53"/>
      <c r="H83" s="53"/>
    </row>
    <row r="84" spans="1:8" hidden="1" x14ac:dyDescent="0.2">
      <c r="A84" s="22"/>
      <c r="B84" s="22"/>
      <c r="C84" s="22"/>
      <c r="D84" s="22"/>
      <c r="E84" s="42"/>
      <c r="F84" s="30">
        <f>SUM(F85:F88)</f>
        <v>0</v>
      </c>
      <c r="G84" s="30">
        <f>SUM(G85:G88)</f>
        <v>0</v>
      </c>
      <c r="H84" s="30">
        <f>SUM(H85:H88)</f>
        <v>0</v>
      </c>
    </row>
    <row r="85" spans="1:8" hidden="1" x14ac:dyDescent="0.2">
      <c r="A85" s="22"/>
      <c r="B85" s="22"/>
      <c r="C85" s="22"/>
      <c r="D85" s="22"/>
      <c r="E85" s="44"/>
      <c r="F85" s="45"/>
      <c r="G85" s="46"/>
      <c r="H85" s="47"/>
    </row>
    <row r="86" spans="1:8" hidden="1" x14ac:dyDescent="0.2">
      <c r="A86" s="22"/>
      <c r="B86" s="22"/>
      <c r="C86" s="22"/>
      <c r="D86" s="22"/>
      <c r="E86" s="44"/>
      <c r="F86" s="48"/>
      <c r="G86" s="33"/>
      <c r="H86" s="49"/>
    </row>
    <row r="87" spans="1:8" hidden="1" x14ac:dyDescent="0.2">
      <c r="A87" s="22"/>
      <c r="B87" s="22"/>
      <c r="C87" s="22"/>
      <c r="D87" s="22"/>
      <c r="E87" s="44"/>
      <c r="F87" s="48"/>
      <c r="G87" s="33"/>
      <c r="H87" s="49"/>
    </row>
    <row r="88" spans="1:8" hidden="1" x14ac:dyDescent="0.2">
      <c r="A88" s="22"/>
      <c r="B88" s="22"/>
      <c r="C88" s="22"/>
      <c r="D88" s="22"/>
      <c r="E88" s="44"/>
      <c r="F88" s="50"/>
      <c r="G88" s="51"/>
      <c r="H88" s="52"/>
    </row>
    <row r="89" spans="1:8" hidden="1" x14ac:dyDescent="0.2">
      <c r="A89" s="22"/>
      <c r="B89" s="22"/>
      <c r="C89" s="22"/>
      <c r="D89" s="22"/>
      <c r="E89" s="22"/>
      <c r="F89" s="53"/>
      <c r="G89" s="53"/>
      <c r="H89" s="53"/>
    </row>
    <row r="90" spans="1:8" hidden="1" x14ac:dyDescent="0.2">
      <c r="A90" s="22"/>
      <c r="B90" s="22"/>
      <c r="C90" s="22"/>
      <c r="D90" s="22"/>
      <c r="E90" s="42"/>
      <c r="F90" s="30">
        <f>SUM(F91:F94)</f>
        <v>0</v>
      </c>
      <c r="G90" s="30">
        <f>SUM(G91:G94)</f>
        <v>0</v>
      </c>
      <c r="H90" s="30">
        <f>SUM(H91:H94)</f>
        <v>0</v>
      </c>
    </row>
    <row r="91" spans="1:8" hidden="1" x14ac:dyDescent="0.2">
      <c r="A91" s="22"/>
      <c r="B91" s="22"/>
      <c r="C91" s="22"/>
      <c r="D91" s="22"/>
      <c r="E91" s="44"/>
      <c r="F91" s="45"/>
      <c r="G91" s="46"/>
      <c r="H91" s="47"/>
    </row>
    <row r="92" spans="1:8" hidden="1" x14ac:dyDescent="0.2">
      <c r="A92" s="22"/>
      <c r="B92" s="22"/>
      <c r="C92" s="22"/>
      <c r="D92" s="22"/>
      <c r="E92" s="44"/>
      <c r="F92" s="48"/>
      <c r="G92" s="33"/>
      <c r="H92" s="49"/>
    </row>
    <row r="93" spans="1:8" hidden="1" x14ac:dyDescent="0.2">
      <c r="A93" s="22"/>
      <c r="B93" s="22"/>
      <c r="C93" s="22"/>
      <c r="D93" s="22"/>
      <c r="E93" s="44"/>
      <c r="F93" s="48"/>
      <c r="G93" s="33"/>
      <c r="H93" s="49"/>
    </row>
    <row r="94" spans="1:8" hidden="1" x14ac:dyDescent="0.2">
      <c r="A94" s="22"/>
      <c r="B94" s="22"/>
      <c r="C94" s="22"/>
      <c r="D94" s="22"/>
      <c r="E94" s="44"/>
      <c r="F94" s="50"/>
      <c r="G94" s="51"/>
      <c r="H94" s="52"/>
    </row>
    <row r="95" spans="1:8" hidden="1" x14ac:dyDescent="0.2">
      <c r="A95" s="22"/>
      <c r="B95" s="22"/>
      <c r="C95" s="22"/>
      <c r="D95" s="22"/>
      <c r="E95" s="22"/>
      <c r="F95" s="53"/>
      <c r="G95" s="53"/>
      <c r="H95" s="53"/>
    </row>
    <row r="96" spans="1:8" hidden="1" x14ac:dyDescent="0.2">
      <c r="A96" s="22"/>
      <c r="B96" s="22"/>
      <c r="C96" s="22"/>
      <c r="D96" s="22"/>
      <c r="E96" s="42"/>
      <c r="F96" s="30">
        <f>SUM(F97:F100)</f>
        <v>0</v>
      </c>
      <c r="G96" s="30">
        <f>SUM(G97:G100)</f>
        <v>0</v>
      </c>
      <c r="H96" s="30">
        <f>SUM(H97:H100)</f>
        <v>0</v>
      </c>
    </row>
    <row r="97" spans="1:8" hidden="1" x14ac:dyDescent="0.2">
      <c r="A97" s="22"/>
      <c r="B97" s="22"/>
      <c r="C97" s="22"/>
      <c r="D97" s="22"/>
      <c r="E97" s="44"/>
      <c r="F97" s="45"/>
      <c r="G97" s="46"/>
      <c r="H97" s="47"/>
    </row>
    <row r="98" spans="1:8" hidden="1" x14ac:dyDescent="0.2">
      <c r="A98" s="22"/>
      <c r="B98" s="22"/>
      <c r="C98" s="22"/>
      <c r="D98" s="22"/>
      <c r="E98" s="44"/>
      <c r="F98" s="48"/>
      <c r="G98" s="33"/>
      <c r="H98" s="49"/>
    </row>
    <row r="99" spans="1:8" hidden="1" x14ac:dyDescent="0.2">
      <c r="A99" s="22"/>
      <c r="B99" s="22"/>
      <c r="C99" s="22"/>
      <c r="D99" s="22"/>
      <c r="E99" s="44"/>
      <c r="F99" s="48"/>
      <c r="G99" s="33"/>
      <c r="H99" s="49"/>
    </row>
    <row r="100" spans="1:8" hidden="1" x14ac:dyDescent="0.2">
      <c r="A100" s="22"/>
      <c r="B100" s="22"/>
      <c r="C100" s="22"/>
      <c r="D100" s="22"/>
      <c r="E100" s="44"/>
      <c r="F100" s="50"/>
      <c r="G100" s="51"/>
      <c r="H100" s="52"/>
    </row>
    <row r="101" spans="1:8" hidden="1" x14ac:dyDescent="0.2">
      <c r="F101" s="16"/>
      <c r="G101" s="16"/>
      <c r="H101" s="16"/>
    </row>
    <row r="102" spans="1:8" hidden="1" x14ac:dyDescent="0.2">
      <c r="E102" s="4"/>
      <c r="F102" s="5">
        <f>SUM(F103:F106)</f>
        <v>0</v>
      </c>
      <c r="G102" s="5">
        <f>SUM(G103:G106)</f>
        <v>0</v>
      </c>
      <c r="H102" s="5">
        <f>SUM(H103:H106)</f>
        <v>0</v>
      </c>
    </row>
    <row r="103" spans="1:8" hidden="1" x14ac:dyDescent="0.2">
      <c r="E103" s="6"/>
      <c r="F103" s="7"/>
      <c r="G103" s="8"/>
      <c r="H103" s="9"/>
    </row>
    <row r="104" spans="1:8" hidden="1" x14ac:dyDescent="0.2">
      <c r="E104" s="6"/>
      <c r="F104" s="10"/>
      <c r="G104" s="11"/>
      <c r="H104" s="12"/>
    </row>
    <row r="105" spans="1:8" hidden="1" x14ac:dyDescent="0.2">
      <c r="E105" s="6"/>
      <c r="F105" s="10"/>
      <c r="G105" s="11"/>
      <c r="H105" s="12"/>
    </row>
    <row r="106" spans="1:8" hidden="1" x14ac:dyDescent="0.2">
      <c r="E106" s="6"/>
      <c r="F106" s="13"/>
      <c r="G106" s="14"/>
      <c r="H106" s="15"/>
    </row>
    <row r="107" spans="1:8" hidden="1" x14ac:dyDescent="0.2">
      <c r="F107" s="16"/>
      <c r="G107" s="16"/>
      <c r="H107" s="16"/>
    </row>
    <row r="108" spans="1:8" hidden="1" x14ac:dyDescent="0.2">
      <c r="E108" s="4"/>
      <c r="F108" s="5">
        <f>SUM(F109:F112)</f>
        <v>0</v>
      </c>
      <c r="G108" s="5">
        <f>SUM(G109:G112)</f>
        <v>0</v>
      </c>
      <c r="H108" s="5">
        <f>SUM(H109:H112)</f>
        <v>0</v>
      </c>
    </row>
    <row r="109" spans="1:8" hidden="1" x14ac:dyDescent="0.2">
      <c r="E109" s="6"/>
      <c r="F109" s="7"/>
      <c r="G109" s="8"/>
      <c r="H109" s="9"/>
    </row>
    <row r="110" spans="1:8" hidden="1" x14ac:dyDescent="0.2">
      <c r="E110" s="6"/>
      <c r="F110" s="10"/>
      <c r="G110" s="11"/>
      <c r="H110" s="12"/>
    </row>
    <row r="111" spans="1:8" hidden="1" x14ac:dyDescent="0.2">
      <c r="E111" s="6"/>
      <c r="F111" s="10"/>
      <c r="G111" s="11"/>
      <c r="H111" s="12"/>
    </row>
    <row r="112" spans="1:8" hidden="1" x14ac:dyDescent="0.2">
      <c r="E112" s="6"/>
      <c r="F112" s="13"/>
      <c r="G112" s="14"/>
      <c r="H112" s="15"/>
    </row>
    <row r="113" spans="5:8" hidden="1" x14ac:dyDescent="0.2">
      <c r="F113" s="16"/>
      <c r="G113" s="16"/>
      <c r="H113" s="16"/>
    </row>
    <row r="114" spans="5:8" hidden="1" x14ac:dyDescent="0.2">
      <c r="E114" s="4"/>
      <c r="F114" s="5">
        <f>SUM(F115:F118)</f>
        <v>0</v>
      </c>
      <c r="G114" s="5">
        <f>SUM(G115:G118)</f>
        <v>0</v>
      </c>
      <c r="H114" s="5">
        <f>SUM(H115:H118)</f>
        <v>0</v>
      </c>
    </row>
    <row r="115" spans="5:8" hidden="1" x14ac:dyDescent="0.2">
      <c r="E115" s="6"/>
      <c r="F115" s="7"/>
      <c r="G115" s="8"/>
      <c r="H115" s="9"/>
    </row>
    <row r="116" spans="5:8" hidden="1" x14ac:dyDescent="0.2">
      <c r="E116" s="6"/>
      <c r="F116" s="10"/>
      <c r="G116" s="11"/>
      <c r="H116" s="12"/>
    </row>
    <row r="117" spans="5:8" hidden="1" x14ac:dyDescent="0.2">
      <c r="E117" s="6"/>
      <c r="F117" s="10"/>
      <c r="G117" s="11"/>
      <c r="H117" s="12"/>
    </row>
    <row r="118" spans="5:8" hidden="1" x14ac:dyDescent="0.2">
      <c r="E118" s="6"/>
      <c r="F118" s="13"/>
      <c r="G118" s="14"/>
      <c r="H118" s="15"/>
    </row>
    <row r="119" spans="5:8" hidden="1" x14ac:dyDescent="0.2">
      <c r="E119" s="17" t="s">
        <v>85</v>
      </c>
      <c r="F119" s="18">
        <f>SUM(F46)</f>
        <v>0</v>
      </c>
      <c r="G119" s="18">
        <f>SUM(G46)</f>
        <v>0</v>
      </c>
      <c r="H119" s="18">
        <f>SUM(H46)</f>
        <v>0</v>
      </c>
    </row>
    <row r="120" spans="5:8" hidden="1" x14ac:dyDescent="0.2">
      <c r="F120" s="19"/>
      <c r="G120" s="19"/>
      <c r="H120" s="19"/>
    </row>
    <row r="121" spans="5:8" x14ac:dyDescent="0.2">
      <c r="F121" s="19"/>
      <c r="G121" s="19"/>
      <c r="H121" s="19"/>
    </row>
    <row r="122" spans="5:8" x14ac:dyDescent="0.2">
      <c r="F122" s="19"/>
      <c r="G122" s="19"/>
      <c r="H122" s="19"/>
    </row>
    <row r="123" spans="5:8" x14ac:dyDescent="0.2">
      <c r="F123" s="19"/>
      <c r="G123" s="19"/>
      <c r="H123" s="19"/>
    </row>
    <row r="124" spans="5:8" x14ac:dyDescent="0.2">
      <c r="F124" s="19"/>
      <c r="G124" s="19"/>
      <c r="H124" s="19"/>
    </row>
    <row r="125" spans="5:8" x14ac:dyDescent="0.2">
      <c r="F125" s="19"/>
      <c r="G125" s="19"/>
      <c r="H125" s="19"/>
    </row>
    <row r="126" spans="5:8" x14ac:dyDescent="0.2">
      <c r="F126" s="19"/>
      <c r="G126" s="19"/>
      <c r="H126" s="19"/>
    </row>
    <row r="127" spans="5:8" x14ac:dyDescent="0.2">
      <c r="F127" s="19"/>
      <c r="G127" s="19"/>
      <c r="H127" s="19"/>
    </row>
    <row r="128" spans="5:8" x14ac:dyDescent="0.2">
      <c r="F128" s="19"/>
      <c r="G128" s="19"/>
      <c r="H128" s="19"/>
    </row>
    <row r="129" spans="6:8" x14ac:dyDescent="0.2">
      <c r="F129" s="19"/>
      <c r="G129" s="19"/>
      <c r="H129" s="19"/>
    </row>
    <row r="130" spans="6:8" x14ac:dyDescent="0.2">
      <c r="F130" s="19"/>
      <c r="G130" s="19"/>
      <c r="H130" s="19"/>
    </row>
    <row r="131" spans="6:8" x14ac:dyDescent="0.2">
      <c r="F131" s="19"/>
      <c r="G131" s="19"/>
      <c r="H131" s="19"/>
    </row>
    <row r="132" spans="6:8" x14ac:dyDescent="0.2">
      <c r="F132" s="19"/>
      <c r="G132" s="19"/>
      <c r="H132" s="19"/>
    </row>
    <row r="133" spans="6:8" x14ac:dyDescent="0.2">
      <c r="F133" s="19"/>
      <c r="G133" s="19"/>
      <c r="H133" s="19"/>
    </row>
    <row r="134" spans="6:8" x14ac:dyDescent="0.2">
      <c r="F134" s="19"/>
      <c r="G134" s="19"/>
      <c r="H134" s="19"/>
    </row>
    <row r="135" spans="6:8" x14ac:dyDescent="0.2">
      <c r="F135" s="19"/>
      <c r="G135" s="19"/>
      <c r="H135" s="19"/>
    </row>
    <row r="136" spans="6:8" x14ac:dyDescent="0.2">
      <c r="F136" s="19"/>
      <c r="G136" s="19"/>
      <c r="H136" s="19"/>
    </row>
    <row r="137" spans="6:8" x14ac:dyDescent="0.2">
      <c r="F137" s="19"/>
      <c r="G137" s="19"/>
      <c r="H137" s="19"/>
    </row>
    <row r="138" spans="6:8" x14ac:dyDescent="0.2">
      <c r="F138" s="19"/>
      <c r="G138" s="19"/>
      <c r="H138" s="19"/>
    </row>
    <row r="139" spans="6:8" x14ac:dyDescent="0.2">
      <c r="F139" s="19"/>
      <c r="G139" s="19"/>
      <c r="H139" s="19"/>
    </row>
    <row r="140" spans="6:8" x14ac:dyDescent="0.2">
      <c r="F140" s="19"/>
      <c r="G140" s="19"/>
      <c r="H140" s="19"/>
    </row>
    <row r="141" spans="6:8" x14ac:dyDescent="0.2">
      <c r="F141" s="19"/>
      <c r="G141" s="19"/>
      <c r="H141" s="19"/>
    </row>
    <row r="142" spans="6:8" x14ac:dyDescent="0.2">
      <c r="F142" s="19"/>
      <c r="G142" s="19"/>
      <c r="H142" s="19"/>
    </row>
    <row r="143" spans="6:8" x14ac:dyDescent="0.2">
      <c r="F143" s="19"/>
      <c r="G143" s="19"/>
      <c r="H143" s="19"/>
    </row>
    <row r="144" spans="6:8" x14ac:dyDescent="0.2">
      <c r="F144" s="19"/>
      <c r="G144" s="19"/>
      <c r="H144" s="19"/>
    </row>
    <row r="145" spans="6:8" x14ac:dyDescent="0.2">
      <c r="F145" s="19"/>
      <c r="G145" s="19"/>
      <c r="H145" s="19"/>
    </row>
    <row r="146" spans="6:8" x14ac:dyDescent="0.2">
      <c r="F146" s="19"/>
      <c r="G146" s="19"/>
      <c r="H146" s="19"/>
    </row>
    <row r="147" spans="6:8" x14ac:dyDescent="0.2">
      <c r="F147" s="19"/>
      <c r="G147" s="19"/>
      <c r="H147" s="19"/>
    </row>
    <row r="148" spans="6:8" x14ac:dyDescent="0.2">
      <c r="F148" s="19"/>
      <c r="G148" s="19"/>
      <c r="H148" s="19"/>
    </row>
    <row r="149" spans="6:8" x14ac:dyDescent="0.2">
      <c r="F149" s="19"/>
      <c r="G149" s="19"/>
      <c r="H149" s="19"/>
    </row>
    <row r="150" spans="6:8" x14ac:dyDescent="0.2">
      <c r="F150" s="19"/>
      <c r="G150" s="19"/>
      <c r="H150" s="19"/>
    </row>
    <row r="151" spans="6:8" x14ac:dyDescent="0.2">
      <c r="F151" s="19"/>
      <c r="G151" s="19"/>
      <c r="H151" s="19"/>
    </row>
    <row r="152" spans="6:8" x14ac:dyDescent="0.2">
      <c r="F152" s="19"/>
      <c r="G152" s="19"/>
      <c r="H152" s="19"/>
    </row>
    <row r="153" spans="6:8" x14ac:dyDescent="0.2">
      <c r="F153" s="19"/>
      <c r="G153" s="19"/>
      <c r="H153" s="19"/>
    </row>
    <row r="154" spans="6:8" x14ac:dyDescent="0.2">
      <c r="F154" s="19"/>
      <c r="G154" s="19"/>
      <c r="H154" s="19"/>
    </row>
    <row r="155" spans="6:8" x14ac:dyDescent="0.2">
      <c r="F155" s="19"/>
      <c r="G155" s="19"/>
      <c r="H155" s="19"/>
    </row>
    <row r="156" spans="6:8" x14ac:dyDescent="0.2">
      <c r="F156" s="19"/>
      <c r="G156" s="19"/>
      <c r="H156" s="19"/>
    </row>
    <row r="157" spans="6:8" x14ac:dyDescent="0.2">
      <c r="F157" s="19"/>
      <c r="G157" s="19"/>
      <c r="H157" s="19"/>
    </row>
    <row r="158" spans="6:8" x14ac:dyDescent="0.2">
      <c r="F158" s="19"/>
      <c r="G158" s="19"/>
      <c r="H158" s="19"/>
    </row>
    <row r="159" spans="6:8" x14ac:dyDescent="0.2">
      <c r="F159" s="19"/>
      <c r="G159" s="19"/>
      <c r="H159" s="19"/>
    </row>
    <row r="160" spans="6:8" x14ac:dyDescent="0.2">
      <c r="F160" s="19"/>
      <c r="G160" s="19"/>
      <c r="H160" s="19"/>
    </row>
    <row r="161" spans="6:8" x14ac:dyDescent="0.2">
      <c r="F161" s="19"/>
      <c r="G161" s="19"/>
      <c r="H161" s="19"/>
    </row>
    <row r="162" spans="6:8" x14ac:dyDescent="0.2">
      <c r="F162" s="19"/>
      <c r="G162" s="19"/>
      <c r="H162" s="19"/>
    </row>
    <row r="163" spans="6:8" x14ac:dyDescent="0.2">
      <c r="F163" s="19"/>
      <c r="G163" s="19"/>
      <c r="H163" s="19"/>
    </row>
    <row r="164" spans="6:8" x14ac:dyDescent="0.2">
      <c r="F164" s="19"/>
      <c r="G164" s="19"/>
      <c r="H164" s="19"/>
    </row>
    <row r="165" spans="6:8" x14ac:dyDescent="0.2">
      <c r="F165" s="19"/>
      <c r="G165" s="19"/>
      <c r="H165" s="19"/>
    </row>
    <row r="166" spans="6:8" x14ac:dyDescent="0.2">
      <c r="F166" s="19"/>
      <c r="G166" s="19"/>
      <c r="H166" s="19"/>
    </row>
    <row r="167" spans="6:8" x14ac:dyDescent="0.2">
      <c r="F167" s="19"/>
      <c r="G167" s="19"/>
      <c r="H167" s="19"/>
    </row>
    <row r="168" spans="6:8" x14ac:dyDescent="0.2">
      <c r="F168" s="19"/>
      <c r="G168" s="19"/>
      <c r="H168" s="19"/>
    </row>
    <row r="169" spans="6:8" x14ac:dyDescent="0.2">
      <c r="F169" s="19"/>
      <c r="G169" s="19"/>
      <c r="H169" s="19"/>
    </row>
    <row r="170" spans="6:8" x14ac:dyDescent="0.2">
      <c r="F170" s="19"/>
      <c r="G170" s="19"/>
      <c r="H170" s="19"/>
    </row>
    <row r="171" spans="6:8" x14ac:dyDescent="0.2">
      <c r="F171" s="19"/>
      <c r="G171" s="19"/>
      <c r="H171" s="19"/>
    </row>
    <row r="172" spans="6:8" x14ac:dyDescent="0.2">
      <c r="F172" s="19"/>
      <c r="G172" s="19"/>
      <c r="H172" s="19"/>
    </row>
    <row r="173" spans="6:8" x14ac:dyDescent="0.2">
      <c r="F173" s="19"/>
      <c r="G173" s="19"/>
      <c r="H173" s="19"/>
    </row>
    <row r="174" spans="6:8" x14ac:dyDescent="0.2">
      <c r="F174" s="19"/>
      <c r="G174" s="19"/>
      <c r="H174" s="19"/>
    </row>
    <row r="175" spans="6:8" x14ac:dyDescent="0.2">
      <c r="F175" s="19"/>
      <c r="G175" s="19"/>
      <c r="H175" s="19"/>
    </row>
    <row r="176" spans="6:8" x14ac:dyDescent="0.2">
      <c r="F176" s="19"/>
      <c r="G176" s="19"/>
      <c r="H176" s="19"/>
    </row>
    <row r="177" spans="6:8" x14ac:dyDescent="0.2">
      <c r="F177" s="19"/>
      <c r="G177" s="19"/>
      <c r="H177" s="19"/>
    </row>
    <row r="178" spans="6:8" x14ac:dyDescent="0.2">
      <c r="F178" s="19"/>
      <c r="G178" s="19"/>
      <c r="H178" s="19"/>
    </row>
    <row r="179" spans="6:8" x14ac:dyDescent="0.2">
      <c r="F179" s="19"/>
      <c r="G179" s="19"/>
      <c r="H179" s="19"/>
    </row>
    <row r="180" spans="6:8" x14ac:dyDescent="0.2">
      <c r="F180" s="19"/>
      <c r="G180" s="19"/>
      <c r="H180" s="19"/>
    </row>
    <row r="181" spans="6:8" x14ac:dyDescent="0.2">
      <c r="F181" s="19"/>
      <c r="G181" s="19"/>
      <c r="H181" s="19"/>
    </row>
    <row r="182" spans="6:8" x14ac:dyDescent="0.2">
      <c r="F182" s="19"/>
      <c r="G182" s="19"/>
      <c r="H182" s="19"/>
    </row>
    <row r="183" spans="6:8" x14ac:dyDescent="0.2">
      <c r="F183" s="19"/>
      <c r="G183" s="19"/>
      <c r="H183" s="19"/>
    </row>
    <row r="184" spans="6:8" x14ac:dyDescent="0.2">
      <c r="F184" s="19"/>
      <c r="G184" s="19"/>
      <c r="H184" s="19"/>
    </row>
    <row r="185" spans="6:8" x14ac:dyDescent="0.2">
      <c r="F185" s="19"/>
      <c r="G185" s="19"/>
      <c r="H185" s="19"/>
    </row>
    <row r="186" spans="6:8" x14ac:dyDescent="0.2">
      <c r="F186" s="19"/>
      <c r="G186" s="19"/>
      <c r="H186" s="19"/>
    </row>
    <row r="187" spans="6:8" x14ac:dyDescent="0.2">
      <c r="F187" s="19"/>
      <c r="G187" s="19"/>
      <c r="H187" s="19"/>
    </row>
    <row r="188" spans="6:8" x14ac:dyDescent="0.2">
      <c r="F188" s="19"/>
      <c r="G188" s="19"/>
      <c r="H188" s="19"/>
    </row>
    <row r="189" spans="6:8" x14ac:dyDescent="0.2">
      <c r="F189" s="19"/>
      <c r="G189" s="19"/>
      <c r="H189" s="19"/>
    </row>
    <row r="190" spans="6:8" x14ac:dyDescent="0.2">
      <c r="F190" s="19"/>
      <c r="G190" s="19"/>
      <c r="H190" s="19"/>
    </row>
    <row r="191" spans="6:8" x14ac:dyDescent="0.2">
      <c r="F191" s="19"/>
      <c r="G191" s="19"/>
      <c r="H191" s="19"/>
    </row>
    <row r="192" spans="6:8" x14ac:dyDescent="0.2">
      <c r="F192" s="19"/>
      <c r="G192" s="19"/>
      <c r="H192" s="19"/>
    </row>
    <row r="193" spans="6:8" x14ac:dyDescent="0.2">
      <c r="F193" s="19"/>
      <c r="G193" s="19"/>
      <c r="H193" s="19"/>
    </row>
    <row r="194" spans="6:8" x14ac:dyDescent="0.2">
      <c r="F194" s="19"/>
      <c r="G194" s="19"/>
      <c r="H194" s="19"/>
    </row>
    <row r="195" spans="6:8" x14ac:dyDescent="0.2">
      <c r="F195" s="19"/>
      <c r="G195" s="19"/>
      <c r="H195" s="19"/>
    </row>
    <row r="196" spans="6:8" x14ac:dyDescent="0.2">
      <c r="F196" s="19"/>
      <c r="G196" s="19"/>
      <c r="H196" s="19"/>
    </row>
    <row r="197" spans="6:8" x14ac:dyDescent="0.2">
      <c r="F197" s="19"/>
      <c r="G197" s="19"/>
      <c r="H197" s="19"/>
    </row>
    <row r="198" spans="6:8" x14ac:dyDescent="0.2">
      <c r="F198" s="19"/>
      <c r="G198" s="19"/>
      <c r="H198" s="19"/>
    </row>
    <row r="199" spans="6:8" x14ac:dyDescent="0.2">
      <c r="F199" s="19"/>
      <c r="G199" s="19"/>
      <c r="H199" s="19"/>
    </row>
    <row r="200" spans="6:8" x14ac:dyDescent="0.2">
      <c r="F200" s="19"/>
      <c r="G200" s="19"/>
      <c r="H200" s="19"/>
    </row>
    <row r="201" spans="6:8" x14ac:dyDescent="0.2">
      <c r="F201" s="19"/>
      <c r="G201" s="19"/>
      <c r="H201" s="19"/>
    </row>
    <row r="202" spans="6:8" x14ac:dyDescent="0.2">
      <c r="F202" s="19"/>
      <c r="G202" s="19"/>
      <c r="H202" s="19"/>
    </row>
    <row r="203" spans="6:8" x14ac:dyDescent="0.2">
      <c r="F203" s="19"/>
      <c r="G203" s="19"/>
      <c r="H203" s="19"/>
    </row>
    <row r="204" spans="6:8" x14ac:dyDescent="0.2">
      <c r="F204" s="19"/>
      <c r="G204" s="19"/>
      <c r="H204" s="19"/>
    </row>
    <row r="205" spans="6:8" x14ac:dyDescent="0.2">
      <c r="F205" s="19"/>
      <c r="G205" s="19"/>
      <c r="H205" s="19"/>
    </row>
    <row r="206" spans="6:8" x14ac:dyDescent="0.2">
      <c r="F206" s="19"/>
      <c r="G206" s="19"/>
      <c r="H206" s="19"/>
    </row>
    <row r="207" spans="6:8" x14ac:dyDescent="0.2">
      <c r="F207" s="19"/>
      <c r="G207" s="19"/>
      <c r="H207" s="19"/>
    </row>
    <row r="208" spans="6:8" x14ac:dyDescent="0.2">
      <c r="F208" s="19"/>
      <c r="G208" s="19"/>
      <c r="H208" s="19"/>
    </row>
    <row r="209" spans="6:8" x14ac:dyDescent="0.2">
      <c r="F209" s="19"/>
      <c r="G209" s="19"/>
      <c r="H209" s="19"/>
    </row>
    <row r="210" spans="6:8" x14ac:dyDescent="0.2">
      <c r="F210" s="19"/>
      <c r="G210" s="19"/>
      <c r="H210" s="19"/>
    </row>
    <row r="211" spans="6:8" x14ac:dyDescent="0.2">
      <c r="F211" s="19"/>
      <c r="G211" s="19"/>
      <c r="H211" s="19"/>
    </row>
    <row r="212" spans="6:8" x14ac:dyDescent="0.2">
      <c r="F212" s="19"/>
      <c r="G212" s="19"/>
      <c r="H212" s="19"/>
    </row>
    <row r="213" spans="6:8" x14ac:dyDescent="0.2">
      <c r="F213" s="19"/>
      <c r="G213" s="19"/>
      <c r="H213" s="19"/>
    </row>
    <row r="214" spans="6:8" x14ac:dyDescent="0.2">
      <c r="F214" s="19"/>
      <c r="G214" s="19"/>
      <c r="H214" s="19"/>
    </row>
    <row r="215" spans="6:8" x14ac:dyDescent="0.2">
      <c r="F215" s="19"/>
      <c r="G215" s="19"/>
      <c r="H215" s="19"/>
    </row>
    <row r="216" spans="6:8" x14ac:dyDescent="0.2">
      <c r="F216" s="19"/>
      <c r="G216" s="19"/>
      <c r="H216" s="19"/>
    </row>
    <row r="217" spans="6:8" x14ac:dyDescent="0.2">
      <c r="F217" s="19"/>
      <c r="G217" s="19"/>
      <c r="H217" s="19"/>
    </row>
    <row r="218" spans="6:8" x14ac:dyDescent="0.2">
      <c r="F218" s="19"/>
      <c r="G218" s="19"/>
      <c r="H218" s="19"/>
    </row>
    <row r="219" spans="6:8" x14ac:dyDescent="0.2">
      <c r="F219" s="19"/>
      <c r="G219" s="19"/>
      <c r="H219" s="19"/>
    </row>
    <row r="220" spans="6:8" x14ac:dyDescent="0.2">
      <c r="F220" s="19"/>
      <c r="G220" s="19"/>
      <c r="H220" s="19"/>
    </row>
    <row r="221" spans="6:8" x14ac:dyDescent="0.2">
      <c r="F221" s="19"/>
      <c r="G221" s="19"/>
      <c r="H221" s="19"/>
    </row>
    <row r="222" spans="6:8" x14ac:dyDescent="0.2">
      <c r="F222" s="19"/>
      <c r="G222" s="19"/>
      <c r="H222" s="19"/>
    </row>
    <row r="223" spans="6:8" x14ac:dyDescent="0.2">
      <c r="F223" s="19"/>
      <c r="G223" s="19"/>
      <c r="H223" s="19"/>
    </row>
    <row r="224" spans="6:8" x14ac:dyDescent="0.2">
      <c r="F224" s="19"/>
      <c r="G224" s="19"/>
      <c r="H224" s="19"/>
    </row>
    <row r="225" spans="6:8" x14ac:dyDescent="0.2">
      <c r="F225" s="19"/>
      <c r="G225" s="19"/>
      <c r="H225" s="19"/>
    </row>
    <row r="226" spans="6:8" x14ac:dyDescent="0.2">
      <c r="F226" s="19"/>
      <c r="G226" s="19"/>
      <c r="H226" s="19"/>
    </row>
    <row r="227" spans="6:8" x14ac:dyDescent="0.2">
      <c r="F227" s="19"/>
      <c r="G227" s="19"/>
      <c r="H227" s="19"/>
    </row>
    <row r="228" spans="6:8" x14ac:dyDescent="0.2">
      <c r="F228" s="19"/>
      <c r="G228" s="19"/>
      <c r="H228" s="19"/>
    </row>
    <row r="229" spans="6:8" x14ac:dyDescent="0.2">
      <c r="F229" s="19"/>
      <c r="G229" s="19"/>
      <c r="H229" s="19"/>
    </row>
    <row r="230" spans="6:8" x14ac:dyDescent="0.2">
      <c r="F230" s="19"/>
      <c r="G230" s="19"/>
      <c r="H230" s="19"/>
    </row>
    <row r="231" spans="6:8" x14ac:dyDescent="0.2">
      <c r="F231" s="19"/>
      <c r="G231" s="19"/>
      <c r="H231" s="19"/>
    </row>
    <row r="232" spans="6:8" x14ac:dyDescent="0.2">
      <c r="F232" s="19"/>
      <c r="G232" s="19"/>
      <c r="H232" s="19"/>
    </row>
    <row r="233" spans="6:8" x14ac:dyDescent="0.2">
      <c r="F233" s="19"/>
      <c r="G233" s="19"/>
      <c r="H233" s="19"/>
    </row>
    <row r="234" spans="6:8" x14ac:dyDescent="0.2">
      <c r="F234" s="19"/>
      <c r="G234" s="19"/>
      <c r="H234" s="19"/>
    </row>
    <row r="235" spans="6:8" x14ac:dyDescent="0.2">
      <c r="F235" s="19"/>
      <c r="G235" s="19"/>
      <c r="H235" s="19"/>
    </row>
    <row r="236" spans="6:8" x14ac:dyDescent="0.2">
      <c r="F236" s="19"/>
      <c r="G236" s="19"/>
      <c r="H236" s="19"/>
    </row>
    <row r="237" spans="6:8" x14ac:dyDescent="0.2">
      <c r="F237" s="19"/>
      <c r="G237" s="19"/>
      <c r="H237" s="19"/>
    </row>
    <row r="238" spans="6:8" x14ac:dyDescent="0.2">
      <c r="F238" s="19"/>
      <c r="G238" s="19"/>
      <c r="H238" s="19"/>
    </row>
    <row r="239" spans="6:8" x14ac:dyDescent="0.2">
      <c r="F239" s="19"/>
      <c r="G239" s="19"/>
      <c r="H239" s="19"/>
    </row>
    <row r="240" spans="6:8" x14ac:dyDescent="0.2">
      <c r="F240" s="19"/>
      <c r="G240" s="19"/>
      <c r="H240" s="19"/>
    </row>
    <row r="241" spans="6:8" x14ac:dyDescent="0.2">
      <c r="F241" s="19"/>
      <c r="G241" s="19"/>
      <c r="H241" s="19"/>
    </row>
    <row r="242" spans="6:8" x14ac:dyDescent="0.2">
      <c r="F242" s="19"/>
      <c r="G242" s="19"/>
      <c r="H242" s="19"/>
    </row>
    <row r="243" spans="6:8" x14ac:dyDescent="0.2">
      <c r="F243" s="19"/>
      <c r="G243" s="19"/>
      <c r="H243" s="19"/>
    </row>
    <row r="244" spans="6:8" x14ac:dyDescent="0.2">
      <c r="F244" s="19"/>
      <c r="G244" s="19"/>
      <c r="H244" s="19"/>
    </row>
    <row r="245" spans="6:8" x14ac:dyDescent="0.2">
      <c r="F245" s="19"/>
      <c r="G245" s="19"/>
      <c r="H245" s="19"/>
    </row>
    <row r="246" spans="6:8" x14ac:dyDescent="0.2">
      <c r="F246" s="19"/>
      <c r="G246" s="19"/>
      <c r="H246" s="19"/>
    </row>
    <row r="247" spans="6:8" x14ac:dyDescent="0.2">
      <c r="F247" s="19"/>
      <c r="G247" s="19"/>
      <c r="H247" s="19"/>
    </row>
    <row r="248" spans="6:8" x14ac:dyDescent="0.2">
      <c r="F248" s="19"/>
      <c r="G248" s="19"/>
      <c r="H248" s="19"/>
    </row>
    <row r="249" spans="6:8" x14ac:dyDescent="0.2">
      <c r="F249" s="19"/>
      <c r="G249" s="19"/>
      <c r="H249" s="19"/>
    </row>
    <row r="250" spans="6:8" x14ac:dyDescent="0.2">
      <c r="F250" s="19"/>
      <c r="G250" s="19"/>
      <c r="H250" s="19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Summary</vt:lpstr>
      <vt:lpstr>DC37</vt:lpstr>
      <vt:lpstr>DC38</vt:lpstr>
      <vt:lpstr>DC39</vt:lpstr>
      <vt:lpstr>DC40</vt:lpstr>
      <vt:lpstr>NW371</vt:lpstr>
      <vt:lpstr>NW372</vt:lpstr>
      <vt:lpstr>NW373</vt:lpstr>
      <vt:lpstr>NW374</vt:lpstr>
      <vt:lpstr>NW375</vt:lpstr>
      <vt:lpstr>NW381</vt:lpstr>
      <vt:lpstr>NW382</vt:lpstr>
      <vt:lpstr>NW383</vt:lpstr>
      <vt:lpstr>NW384</vt:lpstr>
      <vt:lpstr>NW385</vt:lpstr>
      <vt:lpstr>NW392</vt:lpstr>
      <vt:lpstr>NW393</vt:lpstr>
      <vt:lpstr>NW394</vt:lpstr>
      <vt:lpstr>NW396</vt:lpstr>
      <vt:lpstr>NW397</vt:lpstr>
      <vt:lpstr>NW403</vt:lpstr>
      <vt:lpstr>NW404</vt:lpstr>
      <vt:lpstr>NW405</vt:lpstr>
      <vt:lpstr>'DC37'!Print_Area</vt:lpstr>
      <vt:lpstr>'DC38'!Print_Area</vt:lpstr>
      <vt:lpstr>'DC39'!Print_Area</vt:lpstr>
      <vt:lpstr>'DC40'!Print_Area</vt:lpstr>
      <vt:lpstr>'NW371'!Print_Area</vt:lpstr>
      <vt:lpstr>'NW372'!Print_Area</vt:lpstr>
      <vt:lpstr>'NW373'!Print_Area</vt:lpstr>
      <vt:lpstr>'NW374'!Print_Area</vt:lpstr>
      <vt:lpstr>'NW375'!Print_Area</vt:lpstr>
      <vt:lpstr>'NW381'!Print_Area</vt:lpstr>
      <vt:lpstr>'NW382'!Print_Area</vt:lpstr>
      <vt:lpstr>'NW383'!Print_Area</vt:lpstr>
      <vt:lpstr>'NW384'!Print_Area</vt:lpstr>
      <vt:lpstr>'NW385'!Print_Area</vt:lpstr>
      <vt:lpstr>'NW392'!Print_Area</vt:lpstr>
      <vt:lpstr>'NW393'!Print_Area</vt:lpstr>
      <vt:lpstr>'NW394'!Print_Area</vt:lpstr>
      <vt:lpstr>'NW396'!Print_Area</vt:lpstr>
      <vt:lpstr>'NW397'!Print_Area</vt:lpstr>
      <vt:lpstr>'NW403'!Print_Area</vt:lpstr>
      <vt:lpstr>'NW404'!Print_Area</vt:lpstr>
      <vt:lpstr>'NW405'!Print_Area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Local Goverment Database</cp:lastModifiedBy>
  <dcterms:created xsi:type="dcterms:W3CDTF">2025-05-28T14:17:11Z</dcterms:created>
  <dcterms:modified xsi:type="dcterms:W3CDTF">2025-05-28T14:17:11Z</dcterms:modified>
</cp:coreProperties>
</file>